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hi\Desktop\PROGRESO FIDEICOMISO\DATOS ABIERTO\"/>
    </mc:Choice>
  </mc:AlternateContent>
  <xr:revisionPtr revIDLastSave="0" documentId="8_{03DB1DB7-56C0-471E-ADB9-F5CA8D7DAF10}" xr6:coauthVersionLast="47" xr6:coauthVersionMax="47" xr10:uidLastSave="{00000000-0000-0000-0000-000000000000}"/>
  <bookViews>
    <workbookView xWindow="-120" yWindow="-120" windowWidth="20730" windowHeight="11040" xr2:uid="{D2C84465-E768-4566-9933-3E57B6BEC5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9" i="1" l="1"/>
  <c r="H188" i="1"/>
  <c r="G189" i="1"/>
  <c r="F189" i="1"/>
  <c r="E189" i="1"/>
  <c r="D189" i="1"/>
  <c r="C189" i="1"/>
  <c r="H187" i="1"/>
  <c r="H186" i="1"/>
  <c r="H185" i="1"/>
  <c r="H184" i="1"/>
  <c r="H183" i="1"/>
  <c r="H182" i="1"/>
  <c r="H181" i="1"/>
  <c r="H180" i="1"/>
  <c r="H179" i="1"/>
  <c r="H178" i="1"/>
  <c r="H177" i="1"/>
  <c r="H189" i="1" s="1"/>
  <c r="H200" i="1"/>
  <c r="H201" i="1"/>
  <c r="H202" i="1"/>
  <c r="H203" i="1"/>
  <c r="H204" i="1"/>
  <c r="H205" i="1"/>
  <c r="H206" i="1"/>
  <c r="H207" i="1"/>
  <c r="H208" i="1"/>
  <c r="H209" i="1"/>
  <c r="G212" i="1"/>
  <c r="E212" i="1"/>
  <c r="C212" i="1"/>
  <c r="H210" i="1"/>
  <c r="F212" i="1"/>
  <c r="D212" i="1"/>
  <c r="G166" i="1"/>
  <c r="F166" i="1"/>
  <c r="E166" i="1"/>
  <c r="D166" i="1"/>
  <c r="C166" i="1"/>
  <c r="H164" i="1"/>
  <c r="H163" i="1"/>
  <c r="H162" i="1"/>
  <c r="H161" i="1"/>
  <c r="H160" i="1"/>
  <c r="H159" i="1"/>
  <c r="H158" i="1"/>
  <c r="H157" i="1"/>
  <c r="H156" i="1"/>
  <c r="H155" i="1"/>
  <c r="H154" i="1"/>
  <c r="H166" i="1" s="1"/>
  <c r="C145" i="1"/>
  <c r="E143" i="1"/>
  <c r="H143" i="1" s="1"/>
  <c r="G142" i="1"/>
  <c r="H142" i="1" s="1"/>
  <c r="E141" i="1"/>
  <c r="H141" i="1" s="1"/>
  <c r="E140" i="1"/>
  <c r="H140" i="1" s="1"/>
  <c r="D139" i="1"/>
  <c r="D145" i="1" s="1"/>
  <c r="E138" i="1"/>
  <c r="H138" i="1" s="1"/>
  <c r="E137" i="1"/>
  <c r="H137" i="1" s="1"/>
  <c r="E136" i="1"/>
  <c r="H136" i="1" s="1"/>
  <c r="F135" i="1"/>
  <c r="H135" i="1" s="1"/>
  <c r="E134" i="1"/>
  <c r="H134" i="1" s="1"/>
  <c r="F133" i="1"/>
  <c r="H133" i="1" s="1"/>
  <c r="G132" i="1"/>
  <c r="H132" i="1" s="1"/>
  <c r="F131" i="1"/>
  <c r="C122" i="1"/>
  <c r="B122" i="1"/>
  <c r="E121" i="1"/>
  <c r="H121" i="1" s="1"/>
  <c r="E120" i="1"/>
  <c r="H120" i="1" s="1"/>
  <c r="G119" i="1"/>
  <c r="H119" i="1" s="1"/>
  <c r="E118" i="1"/>
  <c r="H118" i="1" s="1"/>
  <c r="E117" i="1"/>
  <c r="H117" i="1" s="1"/>
  <c r="D116" i="1"/>
  <c r="H116" i="1" s="1"/>
  <c r="E115" i="1"/>
  <c r="H115" i="1" s="1"/>
  <c r="E114" i="1"/>
  <c r="H114" i="1" s="1"/>
  <c r="E113" i="1"/>
  <c r="H113" i="1" s="1"/>
  <c r="E112" i="1"/>
  <c r="F111" i="1"/>
  <c r="H111" i="1" s="1"/>
  <c r="F110" i="1"/>
  <c r="H110" i="1" s="1"/>
  <c r="F109" i="1"/>
  <c r="H109" i="1" s="1"/>
  <c r="F108" i="1"/>
  <c r="D108" i="1"/>
  <c r="E107" i="1"/>
  <c r="H107" i="1" s="1"/>
  <c r="F106" i="1"/>
  <c r="H106" i="1" s="1"/>
  <c r="G105" i="1"/>
  <c r="H105" i="1" s="1"/>
  <c r="F104" i="1"/>
  <c r="H104" i="1" s="1"/>
  <c r="F103" i="1"/>
  <c r="H103" i="1" s="1"/>
  <c r="F102" i="1"/>
  <c r="F101" i="1"/>
  <c r="H101" i="1" s="1"/>
  <c r="C92" i="1"/>
  <c r="B92" i="1"/>
  <c r="E91" i="1"/>
  <c r="H91" i="1" s="1"/>
  <c r="E90" i="1"/>
  <c r="H90" i="1" s="1"/>
  <c r="G89" i="1"/>
  <c r="H89" i="1" s="1"/>
  <c r="E88" i="1"/>
  <c r="H88" i="1" s="1"/>
  <c r="E87" i="1"/>
  <c r="H87" i="1" s="1"/>
  <c r="D86" i="1"/>
  <c r="H86" i="1" s="1"/>
  <c r="E85" i="1"/>
  <c r="H85" i="1" s="1"/>
  <c r="E84" i="1"/>
  <c r="H84" i="1" s="1"/>
  <c r="E83" i="1"/>
  <c r="H83" i="1" s="1"/>
  <c r="E82" i="1"/>
  <c r="H82" i="1" s="1"/>
  <c r="F81" i="1"/>
  <c r="H81" i="1" s="1"/>
  <c r="F80" i="1"/>
  <c r="H80" i="1" s="1"/>
  <c r="F79" i="1"/>
  <c r="H79" i="1" s="1"/>
  <c r="F78" i="1"/>
  <c r="H78" i="1" s="1"/>
  <c r="E77" i="1"/>
  <c r="F76" i="1"/>
  <c r="H76" i="1" s="1"/>
  <c r="G75" i="1"/>
  <c r="F74" i="1"/>
  <c r="H74" i="1" s="1"/>
  <c r="F73" i="1"/>
  <c r="H73" i="1" s="1"/>
  <c r="F72" i="1"/>
  <c r="H72" i="1" s="1"/>
  <c r="F71" i="1"/>
  <c r="C61" i="1"/>
  <c r="B61" i="1"/>
  <c r="E60" i="1"/>
  <c r="H60" i="1" s="1"/>
  <c r="E59" i="1"/>
  <c r="H59" i="1" s="1"/>
  <c r="G58" i="1"/>
  <c r="H58" i="1" s="1"/>
  <c r="E57" i="1"/>
  <c r="H57" i="1" s="1"/>
  <c r="E56" i="1"/>
  <c r="H56" i="1" s="1"/>
  <c r="D55" i="1"/>
  <c r="D61" i="1" s="1"/>
  <c r="E54" i="1"/>
  <c r="H54" i="1" s="1"/>
  <c r="E53" i="1"/>
  <c r="H53" i="1" s="1"/>
  <c r="E52" i="1"/>
  <c r="H52" i="1" s="1"/>
  <c r="E51" i="1"/>
  <c r="H51" i="1" s="1"/>
  <c r="F50" i="1"/>
  <c r="H50" i="1" s="1"/>
  <c r="F49" i="1"/>
  <c r="H49" i="1" s="1"/>
  <c r="F48" i="1"/>
  <c r="H48" i="1" s="1"/>
  <c r="F47" i="1"/>
  <c r="H47" i="1" s="1"/>
  <c r="E46" i="1"/>
  <c r="H46" i="1" s="1"/>
  <c r="F45" i="1"/>
  <c r="H45" i="1" s="1"/>
  <c r="G44" i="1"/>
  <c r="F43" i="1"/>
  <c r="H43" i="1" s="1"/>
  <c r="F42" i="1"/>
  <c r="H42" i="1" s="1"/>
  <c r="F41" i="1"/>
  <c r="F40" i="1"/>
  <c r="H40" i="1" s="1"/>
  <c r="D29" i="1"/>
  <c r="C29" i="1"/>
  <c r="G28" i="1"/>
  <c r="H28" i="1" s="1"/>
  <c r="G27" i="1"/>
  <c r="H27" i="1" s="1"/>
  <c r="G26" i="1"/>
  <c r="H26" i="1" s="1"/>
  <c r="F25" i="1"/>
  <c r="H25" i="1" s="1"/>
  <c r="E24" i="1"/>
  <c r="H24" i="1" s="1"/>
  <c r="E23" i="1"/>
  <c r="H23" i="1" s="1"/>
  <c r="E22" i="1"/>
  <c r="H22" i="1" s="1"/>
  <c r="F21" i="1"/>
  <c r="H21" i="1" s="1"/>
  <c r="E20" i="1"/>
  <c r="H20" i="1" s="1"/>
  <c r="E19" i="1"/>
  <c r="H19" i="1" s="1"/>
  <c r="F18" i="1"/>
  <c r="H18" i="1" s="1"/>
  <c r="F17" i="1"/>
  <c r="H17" i="1" s="1"/>
  <c r="F16" i="1"/>
  <c r="H16" i="1" s="1"/>
  <c r="F15" i="1"/>
  <c r="H15" i="1" s="1"/>
  <c r="E14" i="1"/>
  <c r="F13" i="1"/>
  <c r="H13" i="1" s="1"/>
  <c r="G12" i="1"/>
  <c r="H12" i="1" s="1"/>
  <c r="F11" i="1"/>
  <c r="H11" i="1" s="1"/>
  <c r="F10" i="1"/>
  <c r="H10" i="1" s="1"/>
  <c r="F9" i="1"/>
  <c r="H9" i="1" s="1"/>
  <c r="F8" i="1"/>
  <c r="H212" i="1" l="1"/>
  <c r="D122" i="1"/>
  <c r="G61" i="1"/>
  <c r="E61" i="1"/>
  <c r="H44" i="1"/>
  <c r="E92" i="1"/>
  <c r="E122" i="1"/>
  <c r="E29" i="1"/>
  <c r="D92" i="1"/>
  <c r="F145" i="1"/>
  <c r="F92" i="1"/>
  <c r="G92" i="1"/>
  <c r="F122" i="1"/>
  <c r="E145" i="1"/>
  <c r="H131" i="1"/>
  <c r="H139" i="1"/>
  <c r="G145" i="1"/>
  <c r="H108" i="1"/>
  <c r="H112" i="1"/>
  <c r="G122" i="1"/>
  <c r="H102" i="1"/>
  <c r="H71" i="1"/>
  <c r="H75" i="1"/>
  <c r="H77" i="1"/>
  <c r="F61" i="1"/>
  <c r="H41" i="1"/>
  <c r="H55" i="1"/>
  <c r="H14" i="1"/>
  <c r="F29" i="1"/>
  <c r="G29" i="1"/>
  <c r="H8" i="1"/>
  <c r="H61" i="1" l="1"/>
  <c r="H122" i="1"/>
  <c r="H145" i="1"/>
  <c r="H92" i="1"/>
  <c r="H29" i="1"/>
</calcChain>
</file>

<file path=xl/sharedStrings.xml><?xml version="1.0" encoding="utf-8"?>
<sst xmlns="http://schemas.openxmlformats.org/spreadsheetml/2006/main" count="422" uniqueCount="63">
  <si>
    <t>PROGRESO FIDEICOMISO PROMOTOR URBANO DE SONORA</t>
  </si>
  <si>
    <t xml:space="preserve"> </t>
  </si>
  <si>
    <t>CENTRO ADMINISTRATIVO DE GOBIERNO</t>
  </si>
  <si>
    <t>CONTRATOS  2015</t>
  </si>
  <si>
    <t>PRECIO</t>
  </si>
  <si>
    <t xml:space="preserve">METROS </t>
  </si>
  <si>
    <t xml:space="preserve">EDIFICIO </t>
  </si>
  <si>
    <t>EDIFICIO</t>
  </si>
  <si>
    <t>AREA</t>
  </si>
  <si>
    <t xml:space="preserve">GRAN </t>
  </si>
  <si>
    <t xml:space="preserve">            CONTRATO</t>
  </si>
  <si>
    <t>CLIENTE</t>
  </si>
  <si>
    <t>M2</t>
  </si>
  <si>
    <t>CUADRADOS</t>
  </si>
  <si>
    <t>SONORA</t>
  </si>
  <si>
    <t>HERMOSILLO</t>
  </si>
  <si>
    <t>MEXICO</t>
  </si>
  <si>
    <t>COMERCIAL</t>
  </si>
  <si>
    <t>TOTAL</t>
  </si>
  <si>
    <t>INICIO</t>
  </si>
  <si>
    <t>VENCE</t>
  </si>
  <si>
    <t>ISSSTE DELEGACION SONORA</t>
  </si>
  <si>
    <t>ISSSTE PONIENTE</t>
  </si>
  <si>
    <t>FONDO VIIENDA ISSSTE</t>
  </si>
  <si>
    <t>ISSSTE JURIDICO</t>
  </si>
  <si>
    <t>AGENCIA TURISSTE</t>
  </si>
  <si>
    <t>SAGARPA</t>
  </si>
  <si>
    <t>S.R.E.</t>
  </si>
  <si>
    <t>C.N.A. TERCER NIVEL MEXICO</t>
  </si>
  <si>
    <t>CNA TERCER NIVEL MEXICO</t>
  </si>
  <si>
    <t>CNA QUINTO NIVEL MEXICO</t>
  </si>
  <si>
    <t>C.N.A. TERCER NIVEL HILLO</t>
  </si>
  <si>
    <t>JOSE RAMON MUNGUIA</t>
  </si>
  <si>
    <t>SEMARNAP</t>
  </si>
  <si>
    <t>SAT</t>
  </si>
  <si>
    <t>SEDESOL</t>
  </si>
  <si>
    <t>PODER JUDICIAL DE ESTADO</t>
  </si>
  <si>
    <t>FIDEICOMISO PUENTE COLORADO</t>
  </si>
  <si>
    <t>EMANUEL GALAZ ESCOBOSA</t>
  </si>
  <si>
    <t>VIALUX SA DE CV</t>
  </si>
  <si>
    <t>TOTALES</t>
  </si>
  <si>
    <t>CONTRATOS  2016</t>
  </si>
  <si>
    <t>CONTRATOS  2017</t>
  </si>
  <si>
    <t>FONDO VIVIENDA ISSSTE</t>
  </si>
  <si>
    <t>MARIA ELDA JURADO LOZANO</t>
  </si>
  <si>
    <t>CONTRATOS  2018</t>
  </si>
  <si>
    <t>CONTRATOS  2019</t>
  </si>
  <si>
    <t>ISSSTE DELEGACION SONORA **</t>
  </si>
  <si>
    <t>AGENCIA TURISSTE  **</t>
  </si>
  <si>
    <t>SAGARPA **</t>
  </si>
  <si>
    <t>S.R.E.  **</t>
  </si>
  <si>
    <t>C.N.A. TERCER NIVEL MEXICO  **</t>
  </si>
  <si>
    <t>MARIA ELDA JURADO LOZANO **</t>
  </si>
  <si>
    <t>SEMARNAP  **</t>
  </si>
  <si>
    <t>SAT  **</t>
  </si>
  <si>
    <t>SEDESOL **</t>
  </si>
  <si>
    <t>PODER JUDICIAL DE ESTADO  **</t>
  </si>
  <si>
    <t>FIDEICOMISO PUENTE COLORADO  **</t>
  </si>
  <si>
    <t>EMANUEL GALAZ ESCOBOSA  **</t>
  </si>
  <si>
    <t>PRECIOS  2020</t>
  </si>
  <si>
    <t>PRECIOS  2021</t>
  </si>
  <si>
    <t>JOSE RAMON MUNGUIA CAMOU</t>
  </si>
  <si>
    <t>PRECIOS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</si>
</sst>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3" fontId="0" fillId="0" borderId="0" xfId="0" applyNumberFormat="1"/>
    <xf numFmtId="43" fontId="4" fillId="0" borderId="0" xfId="0" applyNumberFormat="1" applyFont="1"/>
    <xf numFmtId="10" fontId="0" fillId="0" borderId="0" xfId="0" applyNumberFormat="1"/>
    <xf numFmtId="43" fontId="0" fillId="0" borderId="0" xfId="1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0" fillId="0" borderId="0" xfId="0" applyNumberFormat="1"/>
    <xf numFmtId="0" fontId="4" fillId="0" borderId="0" xfId="0" applyFont="1"/>
    <xf numFmtId="43" fontId="4" fillId="0" borderId="0" xfId="1" applyFont="1"/>
    <xf numFmtId="43" fontId="3" fillId="0" borderId="1" xfId="0" applyNumberFormat="1" applyFont="1" applyBorder="1"/>
    <xf numFmtId="9" fontId="4" fillId="0" borderId="0" xfId="0" applyNumberFormat="1" applyFont="1"/>
    <xf numFmtId="9" fontId="0" fillId="0" borderId="0" xfId="0" applyNumberFormat="1"/>
    <xf numFmtId="14" fontId="3" fillId="0" borderId="0" xfId="0" applyNumberFormat="1" applyFont="1"/>
    <xf numFmtId="43" fontId="0" fillId="0" borderId="1" xfId="0" applyNumberFormat="1" applyBorder="1"/>
    <xf numFmtId="43" fontId="4" fillId="0" borderId="1" xfId="0" applyNumberFormat="1" applyFont="1" applyBorder="1"/>
    <xf numFmtId="0" fontId="4" fillId="0" borderId="1" xfId="0" applyFont="1" applyBorder="1"/>
    <xf numFmtId="44" fontId="0" fillId="0" borderId="1" xfId="0" applyNumberFormat="1" applyBorder="1"/>
    <xf numFmtId="43" fontId="4" fillId="0" borderId="1" xfId="1" applyFont="1" applyBorder="1"/>
    <xf numFmtId="0" fontId="5" fillId="0" borderId="0" xfId="0" applyFont="1"/>
    <xf numFmtId="43" fontId="5" fillId="0" borderId="0" xfId="0" applyNumberFormat="1" applyFont="1"/>
    <xf numFmtId="14" fontId="6" fillId="0" borderId="0" xfId="0" applyNumberFormat="1" applyFont="1"/>
    <xf numFmtId="0" fontId="5" fillId="2" borderId="1" xfId="0" applyFont="1" applyFill="1" applyBorder="1"/>
    <xf numFmtId="43" fontId="5" fillId="0" borderId="1" xfId="0" applyNumberFormat="1" applyFont="1" applyBorder="1"/>
    <xf numFmtId="0" fontId="5" fillId="0" borderId="1" xfId="0" applyFont="1" applyBorder="1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43" fontId="3" fillId="0" borderId="0" xfId="0" applyNumberFormat="1" applyFont="1"/>
    <xf numFmtId="0" fontId="3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DA05-8CEC-4BC8-BF0C-D1BC665B4ACF}">
  <dimension ref="A2:M212"/>
  <sheetViews>
    <sheetView tabSelected="1" topLeftCell="A195" workbookViewId="0">
      <selection activeCell="J187" sqref="I187:J187"/>
    </sheetView>
  </sheetViews>
  <sheetFormatPr baseColWidth="10" defaultRowHeight="15" x14ac:dyDescent="0.25"/>
  <cols>
    <col min="1" max="1" width="57.7109375" customWidth="1"/>
    <col min="3" max="3" width="12.85546875" customWidth="1"/>
    <col min="5" max="5" width="16.28515625" customWidth="1"/>
    <col min="8" max="8" width="17.5703125" customWidth="1"/>
    <col min="11" max="11" width="13.42578125" customWidth="1"/>
  </cols>
  <sheetData>
    <row r="2" spans="1:10" x14ac:dyDescent="0.25">
      <c r="A2" s="1" t="s">
        <v>0</v>
      </c>
      <c r="F2" s="2"/>
    </row>
    <row r="3" spans="1:10" x14ac:dyDescent="0.25">
      <c r="A3" s="1" t="s">
        <v>2</v>
      </c>
      <c r="D3" s="3"/>
      <c r="F3" s="2"/>
      <c r="G3" s="2"/>
      <c r="H3" s="2"/>
    </row>
    <row r="4" spans="1:10" x14ac:dyDescent="0.25">
      <c r="A4" s="1" t="s">
        <v>3</v>
      </c>
      <c r="C4" s="3" t="s">
        <v>1</v>
      </c>
      <c r="D4" s="2"/>
      <c r="E4" s="2"/>
      <c r="F4" s="3"/>
      <c r="G4" s="3"/>
      <c r="H4" s="4"/>
    </row>
    <row r="5" spans="1:10" x14ac:dyDescent="0.25">
      <c r="A5" s="1" t="s">
        <v>1</v>
      </c>
      <c r="F5" s="2"/>
    </row>
    <row r="6" spans="1:10" x14ac:dyDescent="0.25">
      <c r="A6" s="6"/>
      <c r="B6" s="7" t="s">
        <v>4</v>
      </c>
      <c r="C6" s="7" t="s">
        <v>5</v>
      </c>
      <c r="D6" s="7" t="s">
        <v>6</v>
      </c>
      <c r="E6" s="7" t="s">
        <v>6</v>
      </c>
      <c r="F6" s="7" t="s">
        <v>7</v>
      </c>
      <c r="G6" s="7" t="s">
        <v>8</v>
      </c>
      <c r="H6" s="7" t="s">
        <v>9</v>
      </c>
      <c r="I6" s="8" t="s">
        <v>10</v>
      </c>
      <c r="J6" s="8"/>
    </row>
    <row r="7" spans="1:10" x14ac:dyDescent="0.25">
      <c r="A7" s="7" t="s">
        <v>11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8" spans="1:10" x14ac:dyDescent="0.25">
      <c r="A8" t="s">
        <v>21</v>
      </c>
      <c r="B8" s="2">
        <v>130.16999999999999</v>
      </c>
      <c r="C8" s="2">
        <v>489.31</v>
      </c>
      <c r="F8" s="2">
        <f t="shared" ref="F8:F13" si="0">+B8*C8</f>
        <v>63693.482699999993</v>
      </c>
      <c r="G8" t="s">
        <v>1</v>
      </c>
      <c r="H8" s="2">
        <f t="shared" ref="H8:H25" si="1">SUM(D8:G8)</f>
        <v>63693.482699999993</v>
      </c>
      <c r="I8" s="9">
        <v>42005</v>
      </c>
      <c r="J8" s="9">
        <v>42369</v>
      </c>
    </row>
    <row r="9" spans="1:10" x14ac:dyDescent="0.25">
      <c r="A9" t="s">
        <v>22</v>
      </c>
      <c r="B9" s="2">
        <v>130.16999999999999</v>
      </c>
      <c r="C9" s="2">
        <v>792.34</v>
      </c>
      <c r="F9" s="2">
        <f t="shared" si="0"/>
        <v>103138.89779999999</v>
      </c>
      <c r="G9" t="s">
        <v>1</v>
      </c>
      <c r="H9" s="2">
        <f t="shared" si="1"/>
        <v>103138.89779999999</v>
      </c>
      <c r="I9" s="9">
        <v>42005</v>
      </c>
      <c r="J9" s="9">
        <v>42369</v>
      </c>
    </row>
    <row r="10" spans="1:10" x14ac:dyDescent="0.25">
      <c r="A10" t="s">
        <v>23</v>
      </c>
      <c r="B10" s="2">
        <v>130.16999999999999</v>
      </c>
      <c r="C10" s="2">
        <v>121.31</v>
      </c>
      <c r="F10" s="2">
        <f t="shared" si="0"/>
        <v>15790.922699999999</v>
      </c>
      <c r="G10" t="s">
        <v>1</v>
      </c>
      <c r="H10" s="2">
        <f t="shared" si="1"/>
        <v>15790.922699999999</v>
      </c>
      <c r="I10" s="9">
        <v>42005</v>
      </c>
      <c r="J10" s="9">
        <v>42369</v>
      </c>
    </row>
    <row r="11" spans="1:10" x14ac:dyDescent="0.25">
      <c r="A11" t="s">
        <v>24</v>
      </c>
      <c r="B11" s="2">
        <v>130.16999999999999</v>
      </c>
      <c r="C11" s="2">
        <v>181.82</v>
      </c>
      <c r="F11" s="2">
        <f t="shared" si="0"/>
        <v>23667.509399999995</v>
      </c>
      <c r="G11" t="s">
        <v>1</v>
      </c>
      <c r="H11" s="2">
        <f t="shared" si="1"/>
        <v>23667.509399999995</v>
      </c>
      <c r="I11" s="9">
        <v>42005</v>
      </c>
      <c r="J11" s="9">
        <v>42369</v>
      </c>
    </row>
    <row r="12" spans="1:10" x14ac:dyDescent="0.25">
      <c r="A12" t="s">
        <v>25</v>
      </c>
      <c r="B12" s="2">
        <v>125.33159999999999</v>
      </c>
      <c r="C12" s="2">
        <v>53.53</v>
      </c>
      <c r="F12" s="2">
        <v>0</v>
      </c>
      <c r="G12" s="2">
        <f>+B12*C12</f>
        <v>6709.000548</v>
      </c>
      <c r="H12" s="2">
        <f t="shared" si="1"/>
        <v>6709.000548</v>
      </c>
      <c r="I12" s="9">
        <v>42005</v>
      </c>
      <c r="J12" s="9">
        <v>42369</v>
      </c>
    </row>
    <row r="13" spans="1:10" x14ac:dyDescent="0.25">
      <c r="A13" t="s">
        <v>26</v>
      </c>
      <c r="B13" s="2">
        <v>114.95</v>
      </c>
      <c r="C13" s="2">
        <v>1318.62</v>
      </c>
      <c r="F13" s="2">
        <f t="shared" si="0"/>
        <v>151575.36899999998</v>
      </c>
      <c r="H13" s="2">
        <f t="shared" si="1"/>
        <v>151575.36899999998</v>
      </c>
      <c r="I13" s="9">
        <v>42005</v>
      </c>
      <c r="J13" s="9">
        <v>42369</v>
      </c>
    </row>
    <row r="14" spans="1:10" x14ac:dyDescent="0.25">
      <c r="A14" s="10" t="s">
        <v>27</v>
      </c>
      <c r="B14" s="3">
        <v>123.8</v>
      </c>
      <c r="C14" s="3">
        <v>631.62</v>
      </c>
      <c r="D14" s="10"/>
      <c r="E14" s="3">
        <f>+B14*C14</f>
        <v>78194.555999999997</v>
      </c>
      <c r="F14" s="10"/>
      <c r="G14" s="10"/>
      <c r="H14" s="3">
        <f t="shared" si="1"/>
        <v>78194.555999999997</v>
      </c>
      <c r="I14" s="9">
        <v>42005</v>
      </c>
      <c r="J14" s="9">
        <v>42369</v>
      </c>
    </row>
    <row r="15" spans="1:10" x14ac:dyDescent="0.25">
      <c r="A15" s="10" t="s">
        <v>28</v>
      </c>
      <c r="B15" s="3">
        <v>115.67922</v>
      </c>
      <c r="C15" s="3">
        <v>1584.68</v>
      </c>
      <c r="D15" s="10" t="s">
        <v>1</v>
      </c>
      <c r="E15" s="11" t="s">
        <v>1</v>
      </c>
      <c r="F15" s="3">
        <f>+B15*C15</f>
        <v>183314.54634960002</v>
      </c>
      <c r="G15" s="10"/>
      <c r="H15" s="3">
        <f t="shared" si="1"/>
        <v>183314.54634960002</v>
      </c>
      <c r="I15" s="9">
        <v>42005</v>
      </c>
      <c r="J15" s="9">
        <v>42369</v>
      </c>
    </row>
    <row r="16" spans="1:10" x14ac:dyDescent="0.25">
      <c r="A16" s="10" t="s">
        <v>29</v>
      </c>
      <c r="B16" s="3">
        <v>115.67922</v>
      </c>
      <c r="C16" s="3">
        <v>187</v>
      </c>
      <c r="D16" s="10" t="s">
        <v>1</v>
      </c>
      <c r="E16" s="11"/>
      <c r="F16" s="3">
        <f>+B16*C16</f>
        <v>21632.014139999999</v>
      </c>
      <c r="G16" s="10"/>
      <c r="H16" s="3">
        <f t="shared" si="1"/>
        <v>21632.014139999999</v>
      </c>
      <c r="I16" s="9">
        <v>42005</v>
      </c>
      <c r="J16" s="9">
        <v>42369</v>
      </c>
    </row>
    <row r="17" spans="1:10" x14ac:dyDescent="0.25">
      <c r="A17" s="10" t="s">
        <v>29</v>
      </c>
      <c r="B17" s="3">
        <v>115.67922</v>
      </c>
      <c r="C17" s="3">
        <v>165</v>
      </c>
      <c r="D17" s="10" t="s">
        <v>1</v>
      </c>
      <c r="E17" s="11"/>
      <c r="F17" s="3">
        <f>+B17*C17</f>
        <v>19087.0713</v>
      </c>
      <c r="G17" s="10"/>
      <c r="H17" s="3">
        <f t="shared" si="1"/>
        <v>19087.0713</v>
      </c>
      <c r="I17" s="9">
        <v>42005</v>
      </c>
      <c r="J17" s="9">
        <v>42369</v>
      </c>
    </row>
    <row r="18" spans="1:10" x14ac:dyDescent="0.25">
      <c r="A18" s="10" t="s">
        <v>30</v>
      </c>
      <c r="B18" s="3">
        <v>115.67922</v>
      </c>
      <c r="C18" s="3">
        <v>285</v>
      </c>
      <c r="D18" s="10" t="s">
        <v>1</v>
      </c>
      <c r="E18" s="11"/>
      <c r="F18" s="3">
        <f>+B18*C18</f>
        <v>32968.577700000002</v>
      </c>
      <c r="G18" s="10"/>
      <c r="H18" s="3">
        <f t="shared" si="1"/>
        <v>32968.577700000002</v>
      </c>
      <c r="I18" s="9">
        <v>42005</v>
      </c>
      <c r="J18" s="9">
        <v>42369</v>
      </c>
    </row>
    <row r="19" spans="1:10" x14ac:dyDescent="0.25">
      <c r="A19" s="10" t="s">
        <v>31</v>
      </c>
      <c r="B19" s="3">
        <v>115.67922</v>
      </c>
      <c r="C19" s="2">
        <v>382.3</v>
      </c>
      <c r="D19" s="10" t="s">
        <v>1</v>
      </c>
      <c r="E19" s="2">
        <f>+B19*C19</f>
        <v>44224.165806000005</v>
      </c>
      <c r="F19" s="2" t="s">
        <v>1</v>
      </c>
      <c r="H19" s="2">
        <f t="shared" si="1"/>
        <v>44224.165806000005</v>
      </c>
      <c r="I19" s="9">
        <v>42005</v>
      </c>
      <c r="J19" s="9">
        <v>42369</v>
      </c>
    </row>
    <row r="20" spans="1:10" x14ac:dyDescent="0.25">
      <c r="A20" t="s">
        <v>32</v>
      </c>
      <c r="B20" s="3">
        <v>143.53</v>
      </c>
      <c r="C20" s="2">
        <v>22</v>
      </c>
      <c r="E20" s="2">
        <f>+B20*C20</f>
        <v>3157.66</v>
      </c>
      <c r="H20" s="2">
        <f t="shared" si="1"/>
        <v>3157.66</v>
      </c>
      <c r="I20" s="9">
        <v>42005</v>
      </c>
      <c r="J20" s="9">
        <v>42369</v>
      </c>
    </row>
    <row r="21" spans="1:10" x14ac:dyDescent="0.25">
      <c r="A21" t="s">
        <v>33</v>
      </c>
      <c r="B21" s="2">
        <v>80.430000000000007</v>
      </c>
      <c r="C21" s="2">
        <v>700.88</v>
      </c>
      <c r="F21" s="2">
        <f>+B21*C21</f>
        <v>56371.778400000003</v>
      </c>
      <c r="H21" s="2">
        <f t="shared" si="1"/>
        <v>56371.778400000003</v>
      </c>
      <c r="I21" s="9">
        <v>42005</v>
      </c>
      <c r="J21" s="9">
        <v>42369</v>
      </c>
    </row>
    <row r="22" spans="1:10" x14ac:dyDescent="0.25">
      <c r="A22" s="10" t="s">
        <v>34</v>
      </c>
      <c r="B22" s="3">
        <v>104.658462</v>
      </c>
      <c r="C22" s="3">
        <v>3325</v>
      </c>
      <c r="D22" s="10"/>
      <c r="E22" s="3">
        <f>+B22*C22</f>
        <v>347989.38614999998</v>
      </c>
      <c r="F22" s="10"/>
      <c r="G22" s="10"/>
      <c r="H22" s="3">
        <f t="shared" si="1"/>
        <v>347989.38614999998</v>
      </c>
      <c r="I22" s="9">
        <v>42005</v>
      </c>
      <c r="J22" s="9">
        <v>42369</v>
      </c>
    </row>
    <row r="23" spans="1:10" x14ac:dyDescent="0.25">
      <c r="A23" s="10" t="s">
        <v>34</v>
      </c>
      <c r="B23" s="3">
        <v>104.658462</v>
      </c>
      <c r="C23" s="3">
        <v>380</v>
      </c>
      <c r="D23" s="10"/>
      <c r="E23" s="3">
        <f>+B23*C23</f>
        <v>39770.215559999997</v>
      </c>
      <c r="F23" s="10"/>
      <c r="G23" s="10"/>
      <c r="H23" s="3">
        <f t="shared" si="1"/>
        <v>39770.215559999997</v>
      </c>
      <c r="I23" s="9">
        <v>42005</v>
      </c>
      <c r="J23" s="9">
        <v>42369</v>
      </c>
    </row>
    <row r="24" spans="1:10" x14ac:dyDescent="0.25">
      <c r="A24" s="10" t="s">
        <v>35</v>
      </c>
      <c r="B24" s="2">
        <v>125.34</v>
      </c>
      <c r="C24" s="2">
        <v>878.37</v>
      </c>
      <c r="E24" s="2">
        <f>+C24*B24</f>
        <v>110094.8958</v>
      </c>
      <c r="H24" s="2">
        <f t="shared" si="1"/>
        <v>110094.8958</v>
      </c>
      <c r="I24" s="9">
        <v>42005</v>
      </c>
      <c r="J24" s="9">
        <v>42369</v>
      </c>
    </row>
    <row r="25" spans="1:10" x14ac:dyDescent="0.25">
      <c r="A25" t="s">
        <v>36</v>
      </c>
      <c r="B25" s="2">
        <v>134.01</v>
      </c>
      <c r="C25" s="2">
        <v>1000</v>
      </c>
      <c r="D25" s="2" t="s">
        <v>1</v>
      </c>
      <c r="F25" s="2">
        <f>+B25*C25</f>
        <v>134010</v>
      </c>
      <c r="G25" s="2" t="s">
        <v>1</v>
      </c>
      <c r="H25" s="2">
        <f t="shared" si="1"/>
        <v>134010</v>
      </c>
      <c r="I25" s="9">
        <v>42005</v>
      </c>
      <c r="J25" s="9">
        <v>42369</v>
      </c>
    </row>
    <row r="26" spans="1:10" x14ac:dyDescent="0.25">
      <c r="A26" t="s">
        <v>37</v>
      </c>
      <c r="B26" s="2">
        <v>108.59</v>
      </c>
      <c r="C26" s="2">
        <v>72.25</v>
      </c>
      <c r="D26" s="2" t="s">
        <v>1</v>
      </c>
      <c r="E26" s="2" t="s">
        <v>1</v>
      </c>
      <c r="F26" s="2" t="s">
        <v>1</v>
      </c>
      <c r="G26" s="2">
        <f>+B26*C26</f>
        <v>7845.6275000000005</v>
      </c>
      <c r="H26" s="2">
        <f>SUM(D26:G26)</f>
        <v>7845.6275000000005</v>
      </c>
      <c r="I26" s="9">
        <v>42005</v>
      </c>
      <c r="J26" s="9">
        <v>42369</v>
      </c>
    </row>
    <row r="27" spans="1:10" x14ac:dyDescent="0.25">
      <c r="A27" t="s">
        <v>38</v>
      </c>
      <c r="B27" s="2">
        <v>75.739999999999995</v>
      </c>
      <c r="C27" s="2">
        <v>60.46</v>
      </c>
      <c r="D27" s="2"/>
      <c r="E27" s="2"/>
      <c r="F27" s="2"/>
      <c r="G27" s="2">
        <f>+B27*C27</f>
        <v>4579.2403999999997</v>
      </c>
      <c r="H27" s="2">
        <f>SUM(D27:G27)</f>
        <v>4579.2403999999997</v>
      </c>
      <c r="I27" s="9">
        <v>42005</v>
      </c>
      <c r="J27" s="9">
        <v>42369</v>
      </c>
    </row>
    <row r="28" spans="1:10" x14ac:dyDescent="0.25">
      <c r="A28" t="s">
        <v>39</v>
      </c>
      <c r="B28" s="2">
        <v>624.48</v>
      </c>
      <c r="C28" s="2">
        <v>25</v>
      </c>
      <c r="D28" s="2" t="s">
        <v>1</v>
      </c>
      <c r="E28" s="2" t="s">
        <v>1</v>
      </c>
      <c r="F28" s="2" t="s">
        <v>1</v>
      </c>
      <c r="G28" s="2">
        <f>+B28*C28</f>
        <v>15612</v>
      </c>
      <c r="H28" s="2">
        <f>SUM(D28:G28)</f>
        <v>15612</v>
      </c>
      <c r="I28" s="9">
        <v>42005</v>
      </c>
      <c r="J28" s="9">
        <v>42369</v>
      </c>
    </row>
    <row r="29" spans="1:10" x14ac:dyDescent="0.25">
      <c r="A29" s="8" t="s">
        <v>40</v>
      </c>
      <c r="B29" s="8"/>
      <c r="C29" s="12">
        <f t="shared" ref="C29:H29" si="2">SUM(C8:C28)</f>
        <v>12656.49</v>
      </c>
      <c r="D29" s="12">
        <f t="shared" si="2"/>
        <v>0</v>
      </c>
      <c r="E29" s="12">
        <f t="shared" si="2"/>
        <v>623430.87931600004</v>
      </c>
      <c r="F29" s="12">
        <f t="shared" si="2"/>
        <v>805250.16948959988</v>
      </c>
      <c r="G29" s="12">
        <f t="shared" si="2"/>
        <v>34745.868448000001</v>
      </c>
      <c r="H29" s="12">
        <f t="shared" si="2"/>
        <v>1463426.9172535997</v>
      </c>
      <c r="I29" s="8"/>
      <c r="J29" s="8"/>
    </row>
    <row r="34" spans="1:10" x14ac:dyDescent="0.25">
      <c r="A34" s="1" t="s">
        <v>0</v>
      </c>
      <c r="F34" s="2"/>
    </row>
    <row r="35" spans="1:10" x14ac:dyDescent="0.25">
      <c r="A35" s="1" t="s">
        <v>2</v>
      </c>
      <c r="D35" s="3"/>
      <c r="F35" s="2"/>
      <c r="G35" s="2"/>
      <c r="H35" s="2"/>
      <c r="I35" s="2"/>
    </row>
    <row r="36" spans="1:10" x14ac:dyDescent="0.25">
      <c r="A36" s="1" t="s">
        <v>41</v>
      </c>
      <c r="C36" s="3"/>
      <c r="D36" s="2"/>
      <c r="E36" s="2"/>
      <c r="F36" s="3"/>
      <c r="G36" s="13"/>
      <c r="H36" s="2"/>
      <c r="I36" s="2"/>
      <c r="J36" s="14"/>
    </row>
    <row r="37" spans="1:10" x14ac:dyDescent="0.25">
      <c r="A37" s="1" t="s">
        <v>1</v>
      </c>
      <c r="F37" s="2" t="s">
        <v>1</v>
      </c>
    </row>
    <row r="38" spans="1:10" x14ac:dyDescent="0.25">
      <c r="A38" s="6"/>
      <c r="B38" s="7" t="s">
        <v>4</v>
      </c>
      <c r="C38" s="7" t="s">
        <v>5</v>
      </c>
      <c r="D38" s="7" t="s">
        <v>6</v>
      </c>
      <c r="E38" s="7" t="s">
        <v>6</v>
      </c>
      <c r="F38" s="7" t="s">
        <v>7</v>
      </c>
      <c r="G38" s="7" t="s">
        <v>8</v>
      </c>
      <c r="H38" s="7" t="s">
        <v>9</v>
      </c>
      <c r="I38" s="8" t="s">
        <v>10</v>
      </c>
      <c r="J38" s="8"/>
    </row>
    <row r="39" spans="1:10" x14ac:dyDescent="0.25">
      <c r="A39" s="7" t="s">
        <v>11</v>
      </c>
      <c r="B39" s="7" t="s">
        <v>12</v>
      </c>
      <c r="C39" s="7" t="s">
        <v>13</v>
      </c>
      <c r="D39" s="7" t="s">
        <v>14</v>
      </c>
      <c r="E39" s="7" t="s">
        <v>15</v>
      </c>
      <c r="F39" s="7" t="s">
        <v>16</v>
      </c>
      <c r="G39" s="7" t="s">
        <v>17</v>
      </c>
      <c r="H39" s="7" t="s">
        <v>18</v>
      </c>
      <c r="I39" s="7" t="s">
        <v>19</v>
      </c>
      <c r="J39" s="7" t="s">
        <v>20</v>
      </c>
    </row>
    <row r="40" spans="1:10" x14ac:dyDescent="0.25">
      <c r="A40" t="s">
        <v>21</v>
      </c>
      <c r="B40" s="2">
        <v>133.30000000000001</v>
      </c>
      <c r="C40" s="2">
        <v>489.31</v>
      </c>
      <c r="F40" s="2">
        <f>+B40*C40</f>
        <v>65225.023000000008</v>
      </c>
      <c r="G40" t="s">
        <v>1</v>
      </c>
      <c r="H40" s="2">
        <f t="shared" ref="H40:H57" si="3">SUM(D40:G40)</f>
        <v>65225.023000000008</v>
      </c>
      <c r="I40" s="9">
        <v>42370</v>
      </c>
      <c r="J40" s="9">
        <v>42735</v>
      </c>
    </row>
    <row r="41" spans="1:10" x14ac:dyDescent="0.25">
      <c r="A41" t="s">
        <v>22</v>
      </c>
      <c r="B41" s="2">
        <v>133.30000000000001</v>
      </c>
      <c r="C41" s="2">
        <v>792.34</v>
      </c>
      <c r="F41" s="2">
        <f>+B41*C41</f>
        <v>105618.92200000002</v>
      </c>
      <c r="G41" t="s">
        <v>1</v>
      </c>
      <c r="H41" s="2">
        <f t="shared" si="3"/>
        <v>105618.92200000002</v>
      </c>
      <c r="I41" s="9">
        <v>42370</v>
      </c>
      <c r="J41" s="9">
        <v>42735</v>
      </c>
    </row>
    <row r="42" spans="1:10" x14ac:dyDescent="0.25">
      <c r="A42" t="s">
        <v>23</v>
      </c>
      <c r="B42" s="2">
        <v>133.30000000000001</v>
      </c>
      <c r="C42" s="2">
        <v>121.31</v>
      </c>
      <c r="F42" s="2">
        <f>+B42*C42</f>
        <v>16170.623000000001</v>
      </c>
      <c r="G42" t="s">
        <v>1</v>
      </c>
      <c r="H42" s="2">
        <f t="shared" si="3"/>
        <v>16170.623000000001</v>
      </c>
      <c r="I42" s="9">
        <v>42370</v>
      </c>
      <c r="J42" s="9">
        <v>42735</v>
      </c>
    </row>
    <row r="43" spans="1:10" x14ac:dyDescent="0.25">
      <c r="A43" t="s">
        <v>24</v>
      </c>
      <c r="B43" s="2">
        <v>133.30000000000001</v>
      </c>
      <c r="C43" s="2">
        <v>181.82</v>
      </c>
      <c r="F43" s="2">
        <f>+B43*C43</f>
        <v>24236.606</v>
      </c>
      <c r="G43" t="s">
        <v>1</v>
      </c>
      <c r="H43" s="2">
        <f t="shared" si="3"/>
        <v>24236.606</v>
      </c>
      <c r="I43" s="9">
        <v>42370</v>
      </c>
      <c r="J43" s="9">
        <v>42735</v>
      </c>
    </row>
    <row r="44" spans="1:10" x14ac:dyDescent="0.25">
      <c r="A44" t="s">
        <v>25</v>
      </c>
      <c r="B44" s="2">
        <v>130.34479999999999</v>
      </c>
      <c r="C44" s="2">
        <v>53.53</v>
      </c>
      <c r="F44" s="2">
        <v>0</v>
      </c>
      <c r="G44" s="2">
        <f>+B44*C44</f>
        <v>6977.3571439999996</v>
      </c>
      <c r="H44" s="2">
        <f t="shared" si="3"/>
        <v>6977.3571439999996</v>
      </c>
      <c r="I44" s="9">
        <v>42370</v>
      </c>
      <c r="J44" s="9">
        <v>42735</v>
      </c>
    </row>
    <row r="45" spans="1:10" x14ac:dyDescent="0.25">
      <c r="A45" t="s">
        <v>26</v>
      </c>
      <c r="B45" s="2">
        <v>113.10160999999999</v>
      </c>
      <c r="C45" s="2">
        <v>1318.62</v>
      </c>
      <c r="F45" s="2">
        <f>+B45*C45</f>
        <v>149138.04497819999</v>
      </c>
      <c r="H45" s="2">
        <f t="shared" si="3"/>
        <v>149138.04497819999</v>
      </c>
      <c r="I45" s="9">
        <v>42370</v>
      </c>
      <c r="J45" s="9">
        <v>42735</v>
      </c>
    </row>
    <row r="46" spans="1:10" x14ac:dyDescent="0.25">
      <c r="A46" s="10" t="s">
        <v>27</v>
      </c>
      <c r="B46" s="3">
        <v>118.84714</v>
      </c>
      <c r="C46" s="3">
        <v>451.09</v>
      </c>
      <c r="D46" s="10"/>
      <c r="E46" s="3">
        <f>+B46*C46</f>
        <v>53610.756382599997</v>
      </c>
      <c r="F46" s="2">
        <v>0</v>
      </c>
      <c r="G46" s="10"/>
      <c r="H46" s="3">
        <f t="shared" si="3"/>
        <v>53610.756382599997</v>
      </c>
      <c r="I46" s="9">
        <v>42370</v>
      </c>
      <c r="J46" s="9">
        <v>42735</v>
      </c>
    </row>
    <row r="47" spans="1:10" x14ac:dyDescent="0.25">
      <c r="A47" s="10" t="s">
        <v>28</v>
      </c>
      <c r="B47" s="3">
        <v>118.45</v>
      </c>
      <c r="C47" s="3">
        <v>1584.68</v>
      </c>
      <c r="D47" s="10" t="s">
        <v>1</v>
      </c>
      <c r="E47" s="11" t="s">
        <v>1</v>
      </c>
      <c r="F47" s="3">
        <f>+B47*C47</f>
        <v>187705.34600000002</v>
      </c>
      <c r="G47" s="10"/>
      <c r="H47" s="3">
        <f t="shared" si="3"/>
        <v>187705.34600000002</v>
      </c>
      <c r="I47" s="9">
        <v>42370</v>
      </c>
      <c r="J47" s="9">
        <v>42735</v>
      </c>
    </row>
    <row r="48" spans="1:10" x14ac:dyDescent="0.25">
      <c r="A48" s="10" t="s">
        <v>29</v>
      </c>
      <c r="B48" s="3">
        <v>118.45</v>
      </c>
      <c r="C48" s="3">
        <v>187</v>
      </c>
      <c r="D48" s="10" t="s">
        <v>1</v>
      </c>
      <c r="E48" s="11"/>
      <c r="F48" s="3">
        <f>+B48*C48</f>
        <v>22150.15</v>
      </c>
      <c r="G48" s="10"/>
      <c r="H48" s="3">
        <f t="shared" si="3"/>
        <v>22150.15</v>
      </c>
      <c r="I48" s="9">
        <v>42370</v>
      </c>
      <c r="J48" s="9">
        <v>42735</v>
      </c>
    </row>
    <row r="49" spans="1:10" x14ac:dyDescent="0.25">
      <c r="A49" s="10" t="s">
        <v>29</v>
      </c>
      <c r="B49" s="3">
        <v>118.45</v>
      </c>
      <c r="C49" s="3">
        <v>165</v>
      </c>
      <c r="D49" s="10" t="s">
        <v>1</v>
      </c>
      <c r="E49" s="11"/>
      <c r="F49" s="3">
        <f>+B49*C49</f>
        <v>19544.25</v>
      </c>
      <c r="G49" s="10"/>
      <c r="H49" s="3">
        <f t="shared" si="3"/>
        <v>19544.25</v>
      </c>
      <c r="I49" s="9">
        <v>42370</v>
      </c>
      <c r="J49" s="9">
        <v>42735</v>
      </c>
    </row>
    <row r="50" spans="1:10" x14ac:dyDescent="0.25">
      <c r="A50" s="10" t="s">
        <v>30</v>
      </c>
      <c r="B50" s="3">
        <v>118.45</v>
      </c>
      <c r="C50" s="3">
        <v>285</v>
      </c>
      <c r="D50" s="10" t="s">
        <v>1</v>
      </c>
      <c r="E50" s="11"/>
      <c r="F50" s="3">
        <f>+B50*C50</f>
        <v>33758.25</v>
      </c>
      <c r="G50" s="10"/>
      <c r="H50" s="3">
        <f t="shared" si="3"/>
        <v>33758.25</v>
      </c>
      <c r="I50" s="9">
        <v>42370</v>
      </c>
      <c r="J50" s="9">
        <v>42735</v>
      </c>
    </row>
    <row r="51" spans="1:10" x14ac:dyDescent="0.25">
      <c r="A51" s="10" t="s">
        <v>31</v>
      </c>
      <c r="B51" s="3">
        <v>118.45</v>
      </c>
      <c r="C51" s="2">
        <v>382.3</v>
      </c>
      <c r="D51" s="10" t="s">
        <v>1</v>
      </c>
      <c r="E51" s="2">
        <f>+B51*C51</f>
        <v>45283.435000000005</v>
      </c>
      <c r="F51" s="2" t="s">
        <v>1</v>
      </c>
      <c r="H51" s="2">
        <f t="shared" si="3"/>
        <v>45283.435000000005</v>
      </c>
      <c r="I51" s="9">
        <v>42370</v>
      </c>
      <c r="J51" s="9">
        <v>42735</v>
      </c>
    </row>
    <row r="52" spans="1:10" x14ac:dyDescent="0.25">
      <c r="A52" t="s">
        <v>32</v>
      </c>
      <c r="B52" s="3">
        <v>146.97999999999999</v>
      </c>
      <c r="C52" s="2">
        <v>22</v>
      </c>
      <c r="E52" s="2">
        <f>+B52*C52</f>
        <v>3233.56</v>
      </c>
      <c r="H52" s="2">
        <f t="shared" si="3"/>
        <v>3233.56</v>
      </c>
      <c r="I52" s="9">
        <v>42370</v>
      </c>
      <c r="J52" s="9">
        <v>42735</v>
      </c>
    </row>
    <row r="53" spans="1:10" x14ac:dyDescent="0.25">
      <c r="A53" t="s">
        <v>33</v>
      </c>
      <c r="B53" s="2">
        <v>82.36</v>
      </c>
      <c r="C53" s="2">
        <v>700.88</v>
      </c>
      <c r="E53" s="2">
        <f>+B53*C53</f>
        <v>57724.476799999997</v>
      </c>
      <c r="F53" s="2">
        <v>0</v>
      </c>
      <c r="H53" s="2">
        <f t="shared" si="3"/>
        <v>57724.476799999997</v>
      </c>
      <c r="I53" s="9">
        <v>42370</v>
      </c>
      <c r="J53" s="9">
        <v>42735</v>
      </c>
    </row>
    <row r="54" spans="1:10" x14ac:dyDescent="0.25">
      <c r="A54" s="10" t="s">
        <v>34</v>
      </c>
      <c r="B54" s="3">
        <v>104.658462</v>
      </c>
      <c r="C54" s="3">
        <v>3325</v>
      </c>
      <c r="D54" s="10"/>
      <c r="E54" s="3">
        <f>+B54*C54</f>
        <v>347989.38614999998</v>
      </c>
      <c r="F54" s="10"/>
      <c r="G54" s="10"/>
      <c r="H54" s="3">
        <f t="shared" si="3"/>
        <v>347989.38614999998</v>
      </c>
      <c r="I54" s="9">
        <v>42370</v>
      </c>
      <c r="J54" s="9">
        <v>42735</v>
      </c>
    </row>
    <row r="55" spans="1:10" x14ac:dyDescent="0.25">
      <c r="A55" s="10" t="s">
        <v>34</v>
      </c>
      <c r="B55" s="3">
        <v>104.658462</v>
      </c>
      <c r="C55" s="3">
        <v>380</v>
      </c>
      <c r="D55" s="3">
        <f>+B55*C55</f>
        <v>39770.215559999997</v>
      </c>
      <c r="E55" s="3">
        <v>0</v>
      </c>
      <c r="F55" s="10"/>
      <c r="G55" s="10"/>
      <c r="H55" s="3">
        <f t="shared" si="3"/>
        <v>39770.215559999997</v>
      </c>
      <c r="I55" s="9">
        <v>42370</v>
      </c>
      <c r="J55" s="9">
        <v>42735</v>
      </c>
    </row>
    <row r="56" spans="1:10" x14ac:dyDescent="0.25">
      <c r="A56" s="10" t="s">
        <v>35</v>
      </c>
      <c r="B56" s="2">
        <v>128.44999999999999</v>
      </c>
      <c r="C56" s="2">
        <v>878.37</v>
      </c>
      <c r="E56" s="2">
        <f>+B56*C56</f>
        <v>112826.62649999998</v>
      </c>
      <c r="H56" s="2">
        <f t="shared" si="3"/>
        <v>112826.62649999998</v>
      </c>
      <c r="I56" s="9">
        <v>42370</v>
      </c>
      <c r="J56" s="9">
        <v>42735</v>
      </c>
    </row>
    <row r="57" spans="1:10" x14ac:dyDescent="0.25">
      <c r="A57" t="s">
        <v>36</v>
      </c>
      <c r="B57" s="2">
        <v>140.71</v>
      </c>
      <c r="C57" s="2">
        <v>1000</v>
      </c>
      <c r="D57" s="2" t="s">
        <v>1</v>
      </c>
      <c r="E57" s="2">
        <f>+B57*C57</f>
        <v>140710</v>
      </c>
      <c r="F57" s="2">
        <v>0</v>
      </c>
      <c r="G57" s="2" t="s">
        <v>1</v>
      </c>
      <c r="H57" s="2">
        <f t="shared" si="3"/>
        <v>140710</v>
      </c>
      <c r="I57" s="9">
        <v>42370</v>
      </c>
      <c r="J57" s="9">
        <v>42735</v>
      </c>
    </row>
    <row r="58" spans="1:10" x14ac:dyDescent="0.25">
      <c r="A58" t="s">
        <v>37</v>
      </c>
      <c r="B58" s="2">
        <v>111.19</v>
      </c>
      <c r="C58" s="2">
        <v>72.25</v>
      </c>
      <c r="D58" s="2" t="s">
        <v>1</v>
      </c>
      <c r="E58" s="2" t="s">
        <v>1</v>
      </c>
      <c r="F58" s="2" t="s">
        <v>1</v>
      </c>
      <c r="G58" s="2">
        <f>+B58*C58</f>
        <v>8033.4775</v>
      </c>
      <c r="H58" s="2">
        <f>SUM(D58:G58)</f>
        <v>8033.4775</v>
      </c>
      <c r="I58" s="9">
        <v>42370</v>
      </c>
      <c r="J58" s="9">
        <v>42735</v>
      </c>
    </row>
    <row r="59" spans="1:10" x14ac:dyDescent="0.25">
      <c r="A59" t="s">
        <v>38</v>
      </c>
      <c r="B59" s="2">
        <v>77.56</v>
      </c>
      <c r="C59" s="2">
        <v>60.46</v>
      </c>
      <c r="D59" s="2"/>
      <c r="E59" s="2">
        <f>+B59*C59</f>
        <v>4689.2776000000003</v>
      </c>
      <c r="F59" s="2"/>
      <c r="G59" s="2">
        <v>0</v>
      </c>
      <c r="H59" s="2">
        <f>SUM(D59:G59)</f>
        <v>4689.2776000000003</v>
      </c>
      <c r="I59" s="9">
        <v>42370</v>
      </c>
      <c r="J59" s="9">
        <v>42735</v>
      </c>
    </row>
    <row r="60" spans="1:10" x14ac:dyDescent="0.25">
      <c r="A60" t="s">
        <v>39</v>
      </c>
      <c r="B60" s="2">
        <v>639.52</v>
      </c>
      <c r="C60" s="2">
        <v>25</v>
      </c>
      <c r="D60" s="2" t="s">
        <v>1</v>
      </c>
      <c r="E60" s="2">
        <f>+B60*C60</f>
        <v>15988</v>
      </c>
      <c r="F60" s="2" t="s">
        <v>1</v>
      </c>
      <c r="G60" s="2">
        <v>0</v>
      </c>
      <c r="H60" s="2">
        <f>SUM(D60:G60)</f>
        <v>15988</v>
      </c>
      <c r="I60" s="9">
        <v>42370</v>
      </c>
      <c r="J60" s="9">
        <v>42521</v>
      </c>
    </row>
    <row r="61" spans="1:10" x14ac:dyDescent="0.25">
      <c r="A61" s="8" t="s">
        <v>40</v>
      </c>
      <c r="B61" s="12">
        <f>+B43+B44+B45+B46+B47+B52+B53+B54+B56+B57+B58+B59+B60</f>
        <v>2045.4720120000002</v>
      </c>
      <c r="C61" s="12">
        <f>SUM(C47:C51)</f>
        <v>2603.9800000000005</v>
      </c>
      <c r="D61" s="12">
        <f>SUM(D40:D60)</f>
        <v>39770.215559999997</v>
      </c>
      <c r="E61" s="12">
        <f>SUM(E40:E60)</f>
        <v>782055.51843259996</v>
      </c>
      <c r="F61" s="12">
        <f>SUM(F40:F60)</f>
        <v>623547.21497820003</v>
      </c>
      <c r="G61" s="12">
        <f>SUM(G40:G60)</f>
        <v>15010.834643999999</v>
      </c>
      <c r="H61" s="12">
        <f>SUM(H40:H60)</f>
        <v>1460383.7836147998</v>
      </c>
      <c r="I61" s="8"/>
      <c r="J61" s="8"/>
    </row>
    <row r="62" spans="1:10" ht="18" customHeight="1" x14ac:dyDescent="0.25"/>
    <row r="65" spans="1:10" x14ac:dyDescent="0.25">
      <c r="A65" s="1" t="s">
        <v>0</v>
      </c>
      <c r="D65" s="2"/>
      <c r="E65" s="2"/>
      <c r="F65" s="2"/>
    </row>
    <row r="66" spans="1:10" x14ac:dyDescent="0.25">
      <c r="A66" s="1" t="s">
        <v>2</v>
      </c>
      <c r="D66" s="3"/>
      <c r="F66" s="2"/>
      <c r="G66" s="2"/>
      <c r="H66" s="2"/>
      <c r="I66" s="4"/>
    </row>
    <row r="67" spans="1:10" x14ac:dyDescent="0.25">
      <c r="A67" s="1" t="s">
        <v>42</v>
      </c>
      <c r="C67" s="3"/>
      <c r="D67" s="2"/>
      <c r="E67" s="2"/>
      <c r="F67" s="3"/>
      <c r="G67" s="3"/>
      <c r="H67" s="2"/>
      <c r="I67" s="2"/>
      <c r="J67" s="14"/>
    </row>
    <row r="68" spans="1:10" x14ac:dyDescent="0.25">
      <c r="A68" s="1" t="s">
        <v>1</v>
      </c>
      <c r="F68" s="2" t="s">
        <v>1</v>
      </c>
    </row>
    <row r="69" spans="1:10" x14ac:dyDescent="0.25">
      <c r="A69" s="6"/>
      <c r="B69" s="7" t="s">
        <v>4</v>
      </c>
      <c r="C69" s="7" t="s">
        <v>5</v>
      </c>
      <c r="D69" s="7" t="s">
        <v>6</v>
      </c>
      <c r="E69" s="7" t="s">
        <v>6</v>
      </c>
      <c r="F69" s="7" t="s">
        <v>7</v>
      </c>
      <c r="G69" s="7" t="s">
        <v>8</v>
      </c>
      <c r="H69" s="7" t="s">
        <v>9</v>
      </c>
      <c r="I69" s="8" t="s">
        <v>10</v>
      </c>
      <c r="J69" s="8"/>
    </row>
    <row r="70" spans="1:10" x14ac:dyDescent="0.25">
      <c r="A70" s="7" t="s">
        <v>11</v>
      </c>
      <c r="B70" s="7" t="s">
        <v>12</v>
      </c>
      <c r="C70" s="7" t="s">
        <v>13</v>
      </c>
      <c r="D70" s="7" t="s">
        <v>14</v>
      </c>
      <c r="E70" s="7" t="s">
        <v>15</v>
      </c>
      <c r="F70" s="7" t="s">
        <v>16</v>
      </c>
      <c r="G70" s="7" t="s">
        <v>17</v>
      </c>
      <c r="H70" s="7" t="s">
        <v>18</v>
      </c>
      <c r="I70" s="7" t="s">
        <v>19</v>
      </c>
      <c r="J70" s="7" t="s">
        <v>20</v>
      </c>
    </row>
    <row r="71" spans="1:10" x14ac:dyDescent="0.25">
      <c r="A71" t="s">
        <v>21</v>
      </c>
      <c r="B71" s="2">
        <v>137.39229</v>
      </c>
      <c r="C71" s="2">
        <v>1584.78</v>
      </c>
      <c r="F71" s="2">
        <f>+B71*C71</f>
        <v>217736.5533462</v>
      </c>
      <c r="G71" t="s">
        <v>1</v>
      </c>
      <c r="H71" s="2">
        <f t="shared" ref="H71:H88" si="4">SUM(D71:G71)</f>
        <v>217736.5533462</v>
      </c>
      <c r="I71" s="9">
        <v>42736</v>
      </c>
      <c r="J71" s="9">
        <v>43100</v>
      </c>
    </row>
    <row r="72" spans="1:10" x14ac:dyDescent="0.25">
      <c r="A72" t="s">
        <v>22</v>
      </c>
      <c r="B72" s="2">
        <v>0</v>
      </c>
      <c r="C72" s="2">
        <v>792.34</v>
      </c>
      <c r="F72" s="2">
        <f>+B72*C72</f>
        <v>0</v>
      </c>
      <c r="G72" t="s">
        <v>1</v>
      </c>
      <c r="H72" s="2">
        <f t="shared" si="4"/>
        <v>0</v>
      </c>
      <c r="I72" s="9">
        <v>42736</v>
      </c>
      <c r="J72" s="9">
        <v>43100</v>
      </c>
    </row>
    <row r="73" spans="1:10" x14ac:dyDescent="0.25">
      <c r="A73" t="s">
        <v>43</v>
      </c>
      <c r="B73" s="2">
        <v>0</v>
      </c>
      <c r="C73" s="2">
        <v>121.31</v>
      </c>
      <c r="F73" s="2">
        <f>+B73*C73</f>
        <v>0</v>
      </c>
      <c r="G73" t="s">
        <v>1</v>
      </c>
      <c r="H73" s="2">
        <f t="shared" si="4"/>
        <v>0</v>
      </c>
      <c r="I73" s="9">
        <v>42736</v>
      </c>
      <c r="J73" s="9">
        <v>43100</v>
      </c>
    </row>
    <row r="74" spans="1:10" x14ac:dyDescent="0.25">
      <c r="A74" t="s">
        <v>24</v>
      </c>
      <c r="B74" s="2">
        <v>0</v>
      </c>
      <c r="C74" s="2">
        <v>181.82</v>
      </c>
      <c r="F74" s="2">
        <f>+B74*C74</f>
        <v>0</v>
      </c>
      <c r="G74" t="s">
        <v>1</v>
      </c>
      <c r="H74" s="2">
        <f t="shared" si="4"/>
        <v>0</v>
      </c>
      <c r="I74" s="9">
        <v>42736</v>
      </c>
      <c r="J74" s="9">
        <v>43100</v>
      </c>
    </row>
    <row r="75" spans="1:10" x14ac:dyDescent="0.25">
      <c r="A75" t="s">
        <v>25</v>
      </c>
      <c r="B75" s="2">
        <v>136.8621</v>
      </c>
      <c r="C75" s="2">
        <v>53.53</v>
      </c>
      <c r="F75" s="2">
        <v>0</v>
      </c>
      <c r="G75" s="2">
        <f>+B75*C75</f>
        <v>7326.2282130000003</v>
      </c>
      <c r="H75" s="2">
        <f t="shared" si="4"/>
        <v>7326.2282130000003</v>
      </c>
      <c r="I75" s="9">
        <v>42736</v>
      </c>
      <c r="J75" s="9">
        <v>43100</v>
      </c>
    </row>
    <row r="76" spans="1:10" x14ac:dyDescent="0.25">
      <c r="A76" t="s">
        <v>26</v>
      </c>
      <c r="B76" s="2">
        <v>116.99</v>
      </c>
      <c r="C76" s="2">
        <v>1318.62</v>
      </c>
      <c r="F76" s="2">
        <f>+B76*C76</f>
        <v>154265.35379999998</v>
      </c>
      <c r="H76" s="2">
        <f t="shared" si="4"/>
        <v>154265.35379999998</v>
      </c>
      <c r="I76" s="9">
        <v>42736</v>
      </c>
      <c r="J76" s="9">
        <v>43100</v>
      </c>
    </row>
    <row r="77" spans="1:10" x14ac:dyDescent="0.25">
      <c r="A77" s="10" t="s">
        <v>27</v>
      </c>
      <c r="B77" s="3">
        <v>124.78951000000001</v>
      </c>
      <c r="C77" s="3">
        <v>451.09</v>
      </c>
      <c r="D77" s="10"/>
      <c r="E77" s="3">
        <f>+B77*C77</f>
        <v>56291.300065900003</v>
      </c>
      <c r="F77" s="2">
        <v>0</v>
      </c>
      <c r="G77" s="10"/>
      <c r="H77" s="3">
        <f t="shared" si="4"/>
        <v>56291.300065900003</v>
      </c>
      <c r="I77" s="9">
        <v>42736</v>
      </c>
      <c r="J77" s="9">
        <v>43100</v>
      </c>
    </row>
    <row r="78" spans="1:10" x14ac:dyDescent="0.25">
      <c r="A78" s="10" t="s">
        <v>28</v>
      </c>
      <c r="B78" s="3">
        <v>122.52</v>
      </c>
      <c r="C78" s="3">
        <v>1584.68</v>
      </c>
      <c r="D78" s="10" t="s">
        <v>1</v>
      </c>
      <c r="E78" s="11" t="s">
        <v>1</v>
      </c>
      <c r="F78" s="3">
        <f>+B78*C78</f>
        <v>194154.99359999999</v>
      </c>
      <c r="G78" s="10"/>
      <c r="H78" s="3">
        <f t="shared" si="4"/>
        <v>194154.99359999999</v>
      </c>
      <c r="I78" s="9">
        <v>42736</v>
      </c>
      <c r="J78" s="9">
        <v>43100</v>
      </c>
    </row>
    <row r="79" spans="1:10" x14ac:dyDescent="0.25">
      <c r="A79" s="10" t="s">
        <v>29</v>
      </c>
      <c r="B79" s="3">
        <v>122.52</v>
      </c>
      <c r="C79" s="3">
        <v>187</v>
      </c>
      <c r="D79" s="10" t="s">
        <v>1</v>
      </c>
      <c r="E79" s="11"/>
      <c r="F79" s="3">
        <f>+B79*C79</f>
        <v>22911.239999999998</v>
      </c>
      <c r="G79" s="10"/>
      <c r="H79" s="3">
        <f t="shared" si="4"/>
        <v>22911.239999999998</v>
      </c>
      <c r="I79" s="9">
        <v>42736</v>
      </c>
      <c r="J79" s="9">
        <v>43100</v>
      </c>
    </row>
    <row r="80" spans="1:10" x14ac:dyDescent="0.25">
      <c r="A80" s="10" t="s">
        <v>29</v>
      </c>
      <c r="B80" s="3">
        <v>122.52</v>
      </c>
      <c r="C80" s="3">
        <v>165</v>
      </c>
      <c r="D80" s="10" t="s">
        <v>1</v>
      </c>
      <c r="E80" s="11"/>
      <c r="F80" s="3">
        <f>+B80*C80</f>
        <v>20215.8</v>
      </c>
      <c r="G80" s="10"/>
      <c r="H80" s="3">
        <f t="shared" si="4"/>
        <v>20215.8</v>
      </c>
      <c r="I80" s="9">
        <v>42736</v>
      </c>
      <c r="J80" s="9">
        <v>43100</v>
      </c>
    </row>
    <row r="81" spans="1:10" x14ac:dyDescent="0.25">
      <c r="A81" s="10" t="s">
        <v>30</v>
      </c>
      <c r="B81" s="3">
        <v>122.52</v>
      </c>
      <c r="C81" s="3">
        <v>285</v>
      </c>
      <c r="D81" s="10" t="s">
        <v>1</v>
      </c>
      <c r="E81" s="11"/>
      <c r="F81" s="3">
        <f>+B81*C81</f>
        <v>34918.199999999997</v>
      </c>
      <c r="G81" s="10"/>
      <c r="H81" s="3">
        <f t="shared" si="4"/>
        <v>34918.199999999997</v>
      </c>
      <c r="I81" s="9">
        <v>42736</v>
      </c>
      <c r="J81" s="9">
        <v>43100</v>
      </c>
    </row>
    <row r="82" spans="1:10" x14ac:dyDescent="0.25">
      <c r="A82" s="10" t="s">
        <v>31</v>
      </c>
      <c r="B82" s="3">
        <v>122.52</v>
      </c>
      <c r="C82" s="2">
        <v>382.3</v>
      </c>
      <c r="D82" s="10" t="s">
        <v>1</v>
      </c>
      <c r="E82" s="2">
        <f>+B82*C82</f>
        <v>46839.396000000001</v>
      </c>
      <c r="F82" s="2" t="s">
        <v>1</v>
      </c>
      <c r="H82" s="2">
        <f t="shared" si="4"/>
        <v>46839.396000000001</v>
      </c>
      <c r="I82" s="9">
        <v>42736</v>
      </c>
      <c r="J82" s="9">
        <v>43100</v>
      </c>
    </row>
    <row r="83" spans="1:10" x14ac:dyDescent="0.25">
      <c r="A83" t="s">
        <v>44</v>
      </c>
      <c r="B83" s="3">
        <v>152.04</v>
      </c>
      <c r="C83" s="2">
        <v>22</v>
      </c>
      <c r="E83" s="2">
        <f>+B83*C83</f>
        <v>3344.8799999999997</v>
      </c>
      <c r="H83" s="2">
        <f t="shared" si="4"/>
        <v>3344.8799999999997</v>
      </c>
      <c r="I83" s="9">
        <v>42736</v>
      </c>
      <c r="J83" s="9">
        <v>43100</v>
      </c>
    </row>
    <row r="84" spans="1:10" x14ac:dyDescent="0.25">
      <c r="A84" t="s">
        <v>33</v>
      </c>
      <c r="B84" s="2">
        <v>85.19</v>
      </c>
      <c r="C84" s="2">
        <v>700.88</v>
      </c>
      <c r="E84" s="2">
        <f>+B84*C84</f>
        <v>59707.967199999999</v>
      </c>
      <c r="F84" s="2">
        <v>0</v>
      </c>
      <c r="H84" s="2">
        <f t="shared" si="4"/>
        <v>59707.967199999999</v>
      </c>
      <c r="I84" s="9">
        <v>42736</v>
      </c>
      <c r="J84" s="9">
        <v>43100</v>
      </c>
    </row>
    <row r="85" spans="1:10" x14ac:dyDescent="0.25">
      <c r="A85" s="10" t="s">
        <v>34</v>
      </c>
      <c r="B85" s="3">
        <v>108.26</v>
      </c>
      <c r="C85" s="3">
        <v>3325</v>
      </c>
      <c r="D85" s="10"/>
      <c r="E85" s="3">
        <f>+B85*C85</f>
        <v>359964.5</v>
      </c>
      <c r="F85" s="10"/>
      <c r="G85" s="10"/>
      <c r="H85" s="3">
        <f t="shared" si="4"/>
        <v>359964.5</v>
      </c>
      <c r="I85" s="9">
        <v>42736</v>
      </c>
      <c r="J85" s="9">
        <v>43100</v>
      </c>
    </row>
    <row r="86" spans="1:10" x14ac:dyDescent="0.25">
      <c r="A86" s="10" t="s">
        <v>34</v>
      </c>
      <c r="B86" s="3">
        <v>108.26</v>
      </c>
      <c r="C86" s="3">
        <v>380</v>
      </c>
      <c r="D86" s="3">
        <f>+B86*C86</f>
        <v>41138.800000000003</v>
      </c>
      <c r="E86" s="3">
        <v>0</v>
      </c>
      <c r="F86" s="10"/>
      <c r="G86" s="10"/>
      <c r="H86" s="3">
        <f t="shared" si="4"/>
        <v>41138.800000000003</v>
      </c>
      <c r="I86" s="9">
        <v>42736</v>
      </c>
      <c r="J86" s="9">
        <v>43100</v>
      </c>
    </row>
    <row r="87" spans="1:10" x14ac:dyDescent="0.25">
      <c r="A87" s="10" t="s">
        <v>35</v>
      </c>
      <c r="B87" s="2">
        <v>132.87</v>
      </c>
      <c r="C87" s="2">
        <v>878.37</v>
      </c>
      <c r="E87" s="2">
        <f>+B87*C87</f>
        <v>116709.02190000001</v>
      </c>
      <c r="H87" s="2">
        <f t="shared" si="4"/>
        <v>116709.02190000001</v>
      </c>
      <c r="I87" s="9">
        <v>42736</v>
      </c>
      <c r="J87" s="9">
        <v>43100</v>
      </c>
    </row>
    <row r="88" spans="1:10" x14ac:dyDescent="0.25">
      <c r="A88" t="s">
        <v>36</v>
      </c>
      <c r="B88" s="2">
        <v>145.55000000000001</v>
      </c>
      <c r="C88" s="2">
        <v>1000</v>
      </c>
      <c r="D88" s="2" t="s">
        <v>1</v>
      </c>
      <c r="E88" s="2">
        <f>+B88*C88</f>
        <v>145550</v>
      </c>
      <c r="F88" s="2">
        <v>0</v>
      </c>
      <c r="G88" s="2" t="s">
        <v>1</v>
      </c>
      <c r="H88" s="2">
        <f t="shared" si="4"/>
        <v>145550</v>
      </c>
      <c r="I88" s="9">
        <v>42736</v>
      </c>
      <c r="J88" s="9">
        <v>43100</v>
      </c>
    </row>
    <row r="89" spans="1:10" x14ac:dyDescent="0.25">
      <c r="A89" t="s">
        <v>37</v>
      </c>
      <c r="B89" s="2">
        <v>115.01</v>
      </c>
      <c r="C89" s="2">
        <v>72.25</v>
      </c>
      <c r="D89" s="2" t="s">
        <v>1</v>
      </c>
      <c r="E89" s="2" t="s">
        <v>1</v>
      </c>
      <c r="F89" s="2" t="s">
        <v>1</v>
      </c>
      <c r="G89" s="2">
        <f>+B89*C89</f>
        <v>8309.4724999999999</v>
      </c>
      <c r="H89" s="2">
        <f>SUM(D89:G89)</f>
        <v>8309.4724999999999</v>
      </c>
      <c r="I89" s="9">
        <v>42736</v>
      </c>
      <c r="J89" s="9">
        <v>43100</v>
      </c>
    </row>
    <row r="90" spans="1:10" x14ac:dyDescent="0.25">
      <c r="A90" t="s">
        <v>38</v>
      </c>
      <c r="B90" s="2">
        <v>80.23</v>
      </c>
      <c r="C90" s="2">
        <v>60.46</v>
      </c>
      <c r="D90" s="2"/>
      <c r="E90" s="2">
        <f>+B90*C90</f>
        <v>4850.7058000000006</v>
      </c>
      <c r="F90" s="2"/>
      <c r="G90" s="2">
        <v>0</v>
      </c>
      <c r="H90" s="2">
        <f>SUM(D90:G90)</f>
        <v>4850.7058000000006</v>
      </c>
      <c r="I90" s="9">
        <v>42736</v>
      </c>
      <c r="J90" s="9">
        <v>43100</v>
      </c>
    </row>
    <row r="91" spans="1:10" x14ac:dyDescent="0.25">
      <c r="A91" t="s">
        <v>1</v>
      </c>
      <c r="B91" s="2">
        <v>0</v>
      </c>
      <c r="C91" s="2">
        <v>0</v>
      </c>
      <c r="D91" s="2">
        <v>0</v>
      </c>
      <c r="E91" s="2">
        <f>+B91*C91</f>
        <v>0</v>
      </c>
      <c r="F91" s="2" t="s">
        <v>1</v>
      </c>
      <c r="G91" s="2">
        <v>0</v>
      </c>
      <c r="H91" s="2">
        <f>SUM(D91:G91)</f>
        <v>0</v>
      </c>
      <c r="I91" s="9"/>
      <c r="J91" s="9"/>
    </row>
    <row r="92" spans="1:10" x14ac:dyDescent="0.25">
      <c r="A92" s="8" t="s">
        <v>40</v>
      </c>
      <c r="B92" s="12">
        <f>+B74+B75+B76+B77+B78+B83+B84+B85+B87+B88+B89+B90+B91</f>
        <v>1320.31161</v>
      </c>
      <c r="C92" s="12">
        <f t="shared" ref="C92:H92" si="5">SUM(C71:C91)</f>
        <v>13546.43</v>
      </c>
      <c r="D92" s="12">
        <f t="shared" si="5"/>
        <v>41138.800000000003</v>
      </c>
      <c r="E92" s="12">
        <f t="shared" si="5"/>
        <v>793257.77096590004</v>
      </c>
      <c r="F92" s="12">
        <f t="shared" si="5"/>
        <v>644202.14074619999</v>
      </c>
      <c r="G92" s="12">
        <f t="shared" si="5"/>
        <v>15635.700713</v>
      </c>
      <c r="H92" s="12">
        <f t="shared" si="5"/>
        <v>1494234.4124250999</v>
      </c>
      <c r="I92" s="8"/>
      <c r="J92" s="8"/>
    </row>
    <row r="95" spans="1:10" x14ac:dyDescent="0.25">
      <c r="A95" s="1" t="s">
        <v>0</v>
      </c>
      <c r="F95" s="2"/>
    </row>
    <row r="96" spans="1:10" x14ac:dyDescent="0.25">
      <c r="A96" s="1" t="s">
        <v>2</v>
      </c>
      <c r="D96" s="3"/>
      <c r="F96" s="2"/>
      <c r="G96" s="2"/>
      <c r="H96" s="2"/>
      <c r="I96" s="4"/>
    </row>
    <row r="97" spans="1:10" x14ac:dyDescent="0.25">
      <c r="A97" s="1" t="s">
        <v>45</v>
      </c>
      <c r="C97" s="3"/>
      <c r="D97" s="2"/>
      <c r="E97" s="2"/>
      <c r="F97" s="3"/>
      <c r="G97" s="3"/>
      <c r="H97" s="2"/>
      <c r="I97" s="2"/>
      <c r="J97" s="14"/>
    </row>
    <row r="98" spans="1:10" x14ac:dyDescent="0.25">
      <c r="A98" s="1" t="s">
        <v>1</v>
      </c>
      <c r="F98" s="2" t="s">
        <v>1</v>
      </c>
    </row>
    <row r="99" spans="1:10" x14ac:dyDescent="0.25">
      <c r="A99" s="6"/>
      <c r="B99" s="7" t="s">
        <v>4</v>
      </c>
      <c r="C99" s="7" t="s">
        <v>5</v>
      </c>
      <c r="D99" s="7" t="s">
        <v>6</v>
      </c>
      <c r="E99" s="7" t="s">
        <v>6</v>
      </c>
      <c r="F99" s="7" t="s">
        <v>7</v>
      </c>
      <c r="G99" s="7" t="s">
        <v>8</v>
      </c>
      <c r="H99" s="7" t="s">
        <v>9</v>
      </c>
      <c r="I99" s="8" t="s">
        <v>10</v>
      </c>
      <c r="J99" s="8"/>
    </row>
    <row r="100" spans="1:10" x14ac:dyDescent="0.25">
      <c r="A100" s="7" t="s">
        <v>11</v>
      </c>
      <c r="B100" s="7" t="s">
        <v>12</v>
      </c>
      <c r="C100" s="7" t="s">
        <v>13</v>
      </c>
      <c r="D100" s="7" t="s">
        <v>14</v>
      </c>
      <c r="E100" s="7" t="s">
        <v>15</v>
      </c>
      <c r="F100" s="7" t="s">
        <v>16</v>
      </c>
      <c r="G100" s="7" t="s">
        <v>17</v>
      </c>
      <c r="H100" s="7" t="s">
        <v>18</v>
      </c>
      <c r="I100" s="7" t="s">
        <v>19</v>
      </c>
      <c r="J100" s="7" t="s">
        <v>20</v>
      </c>
    </row>
    <row r="101" spans="1:10" x14ac:dyDescent="0.25">
      <c r="A101" t="s">
        <v>21</v>
      </c>
      <c r="B101" s="2">
        <v>144.34433999999999</v>
      </c>
      <c r="C101" s="2">
        <v>1584.78</v>
      </c>
      <c r="F101" s="2">
        <f>+B101*C101</f>
        <v>228754.02314519999</v>
      </c>
      <c r="G101" t="s">
        <v>1</v>
      </c>
      <c r="H101" s="2">
        <f t="shared" ref="H101:H118" si="6">SUM(D101:G101)</f>
        <v>228754.02314519999</v>
      </c>
      <c r="I101" s="15">
        <v>43101</v>
      </c>
      <c r="J101" s="15">
        <v>43465</v>
      </c>
    </row>
    <row r="102" spans="1:10" x14ac:dyDescent="0.25">
      <c r="A102" t="s">
        <v>22</v>
      </c>
      <c r="B102" s="2">
        <v>0</v>
      </c>
      <c r="C102" s="2">
        <v>792.34</v>
      </c>
      <c r="F102" s="2">
        <f>+B102*C102</f>
        <v>0</v>
      </c>
      <c r="G102" t="s">
        <v>1</v>
      </c>
      <c r="H102" s="2">
        <f t="shared" si="6"/>
        <v>0</v>
      </c>
      <c r="I102" s="9"/>
      <c r="J102" s="9"/>
    </row>
    <row r="103" spans="1:10" x14ac:dyDescent="0.25">
      <c r="A103" t="s">
        <v>43</v>
      </c>
      <c r="B103" s="2">
        <v>0</v>
      </c>
      <c r="C103" s="2">
        <v>121.31</v>
      </c>
      <c r="F103" s="2">
        <f>+B103*C103</f>
        <v>0</v>
      </c>
      <c r="G103" t="s">
        <v>1</v>
      </c>
      <c r="H103" s="2">
        <f t="shared" si="6"/>
        <v>0</v>
      </c>
      <c r="I103" s="9"/>
      <c r="J103" s="9"/>
    </row>
    <row r="104" spans="1:10" x14ac:dyDescent="0.25">
      <c r="A104" t="s">
        <v>24</v>
      </c>
      <c r="B104" s="2">
        <v>0</v>
      </c>
      <c r="C104" s="2">
        <v>181.82</v>
      </c>
      <c r="F104" s="2">
        <f>+B104*C104</f>
        <v>0</v>
      </c>
      <c r="G104" t="s">
        <v>1</v>
      </c>
      <c r="H104" s="2">
        <f t="shared" si="6"/>
        <v>0</v>
      </c>
      <c r="I104" s="9"/>
      <c r="J104" s="9"/>
    </row>
    <row r="105" spans="1:10" x14ac:dyDescent="0.25">
      <c r="A105" s="10" t="s">
        <v>25</v>
      </c>
      <c r="B105" s="3">
        <v>143.70520999999999</v>
      </c>
      <c r="C105" s="3">
        <v>53.53</v>
      </c>
      <c r="D105" s="10"/>
      <c r="E105" s="10" t="s">
        <v>1</v>
      </c>
      <c r="F105" s="3">
        <v>0</v>
      </c>
      <c r="G105" s="3">
        <f>+B105*C105</f>
        <v>7692.5398912999999</v>
      </c>
      <c r="H105" s="3">
        <f t="shared" si="6"/>
        <v>7692.5398912999999</v>
      </c>
      <c r="I105" s="15">
        <v>43101</v>
      </c>
      <c r="J105" s="15">
        <v>43465</v>
      </c>
    </row>
    <row r="106" spans="1:10" x14ac:dyDescent="0.25">
      <c r="A106" t="s">
        <v>26</v>
      </c>
      <c r="B106" s="2">
        <v>124.91022</v>
      </c>
      <c r="C106" s="2">
        <v>1318.62</v>
      </c>
      <c r="F106" s="2">
        <f>+B106*C106</f>
        <v>164709.11429639999</v>
      </c>
      <c r="H106" s="2">
        <f t="shared" si="6"/>
        <v>164709.11429639999</v>
      </c>
      <c r="I106" s="15">
        <v>43101</v>
      </c>
      <c r="J106" s="15">
        <v>43465</v>
      </c>
    </row>
    <row r="107" spans="1:10" x14ac:dyDescent="0.25">
      <c r="A107" s="21" t="s">
        <v>27</v>
      </c>
      <c r="B107" s="22">
        <v>133.23776000000001</v>
      </c>
      <c r="C107" s="22">
        <v>451.09</v>
      </c>
      <c r="D107" s="21"/>
      <c r="E107" s="22">
        <f>+B107*C107</f>
        <v>60102.221158400003</v>
      </c>
      <c r="F107" s="22">
        <v>0</v>
      </c>
      <c r="G107" s="21"/>
      <c r="H107" s="22">
        <f t="shared" si="6"/>
        <v>60102.221158400003</v>
      </c>
      <c r="I107" s="23">
        <v>43101</v>
      </c>
      <c r="J107" s="23">
        <v>43465</v>
      </c>
    </row>
    <row r="108" spans="1:10" x14ac:dyDescent="0.25">
      <c r="A108" s="10" t="s">
        <v>28</v>
      </c>
      <c r="B108">
        <v>122.52</v>
      </c>
      <c r="C108" s="3">
        <v>1584.68</v>
      </c>
      <c r="D108" s="3">
        <f>SUM(C108:C112)</f>
        <v>2603.9800000000005</v>
      </c>
      <c r="E108" s="11" t="s">
        <v>1</v>
      </c>
      <c r="F108" s="3">
        <f>+B108*C108</f>
        <v>194154.99359999999</v>
      </c>
      <c r="G108" s="10"/>
      <c r="H108" s="3">
        <f t="shared" si="6"/>
        <v>196758.9736</v>
      </c>
      <c r="I108" s="15">
        <v>43101</v>
      </c>
      <c r="J108" s="15">
        <v>43465</v>
      </c>
    </row>
    <row r="109" spans="1:10" x14ac:dyDescent="0.25">
      <c r="A109" s="10" t="s">
        <v>29</v>
      </c>
      <c r="B109">
        <v>122.52</v>
      </c>
      <c r="C109" s="3">
        <v>187</v>
      </c>
      <c r="D109" s="10" t="s">
        <v>1</v>
      </c>
      <c r="E109" s="11"/>
      <c r="F109" s="3">
        <f>+B109*C109</f>
        <v>22911.239999999998</v>
      </c>
      <c r="G109" s="10"/>
      <c r="H109" s="3">
        <f t="shared" si="6"/>
        <v>22911.239999999998</v>
      </c>
      <c r="I109" s="15">
        <v>43101</v>
      </c>
      <c r="J109" s="15">
        <v>43465</v>
      </c>
    </row>
    <row r="110" spans="1:10" x14ac:dyDescent="0.25">
      <c r="A110" s="10" t="s">
        <v>29</v>
      </c>
      <c r="B110">
        <v>122.52</v>
      </c>
      <c r="C110" s="3">
        <v>165</v>
      </c>
      <c r="D110" s="10" t="s">
        <v>1</v>
      </c>
      <c r="E110" s="11"/>
      <c r="F110" s="3">
        <f>+B110*C110</f>
        <v>20215.8</v>
      </c>
      <c r="G110" s="10"/>
      <c r="H110" s="3">
        <f t="shared" si="6"/>
        <v>20215.8</v>
      </c>
      <c r="I110" s="15">
        <v>43101</v>
      </c>
      <c r="J110" s="15">
        <v>43465</v>
      </c>
    </row>
    <row r="111" spans="1:10" x14ac:dyDescent="0.25">
      <c r="A111" s="10" t="s">
        <v>30</v>
      </c>
      <c r="B111">
        <v>122.52</v>
      </c>
      <c r="C111" s="3">
        <v>285</v>
      </c>
      <c r="D111" s="10" t="s">
        <v>1</v>
      </c>
      <c r="E111" s="11"/>
      <c r="F111" s="3">
        <f>+B111*C111</f>
        <v>34918.199999999997</v>
      </c>
      <c r="G111" s="10"/>
      <c r="H111" s="3">
        <f t="shared" si="6"/>
        <v>34918.199999999997</v>
      </c>
      <c r="I111" s="15">
        <v>43101</v>
      </c>
      <c r="J111" s="15">
        <v>43465</v>
      </c>
    </row>
    <row r="112" spans="1:10" x14ac:dyDescent="0.25">
      <c r="A112" s="10" t="s">
        <v>31</v>
      </c>
      <c r="B112">
        <v>122.52</v>
      </c>
      <c r="C112" s="2">
        <v>382.3</v>
      </c>
      <c r="D112" s="10" t="s">
        <v>1</v>
      </c>
      <c r="E112" s="2">
        <f>+B112*C112</f>
        <v>46839.396000000001</v>
      </c>
      <c r="F112" s="2" t="s">
        <v>1</v>
      </c>
      <c r="H112" s="2">
        <f t="shared" si="6"/>
        <v>46839.396000000001</v>
      </c>
      <c r="I112" s="15">
        <v>43101</v>
      </c>
      <c r="J112" s="15">
        <v>43465</v>
      </c>
    </row>
    <row r="113" spans="1:10" x14ac:dyDescent="0.25">
      <c r="A113" t="s">
        <v>44</v>
      </c>
      <c r="B113" s="3">
        <v>162.333</v>
      </c>
      <c r="C113" s="2">
        <v>22</v>
      </c>
      <c r="E113" s="2">
        <f>+B113*C113</f>
        <v>3571.326</v>
      </c>
      <c r="H113" s="2">
        <f t="shared" si="6"/>
        <v>3571.326</v>
      </c>
      <c r="I113" s="15">
        <v>43101</v>
      </c>
      <c r="J113" s="15">
        <v>43465</v>
      </c>
    </row>
    <row r="114" spans="1:10" x14ac:dyDescent="0.25">
      <c r="A114" t="s">
        <v>33</v>
      </c>
      <c r="B114" s="2">
        <v>90.957369999999997</v>
      </c>
      <c r="C114" s="2">
        <v>700.88</v>
      </c>
      <c r="E114" s="2">
        <f>+B114*C114</f>
        <v>63750.201485599995</v>
      </c>
      <c r="F114" s="2">
        <v>0</v>
      </c>
      <c r="H114" s="2">
        <f t="shared" si="6"/>
        <v>63750.201485599995</v>
      </c>
      <c r="I114" s="15">
        <v>43101</v>
      </c>
      <c r="J114" s="15">
        <v>43465</v>
      </c>
    </row>
    <row r="115" spans="1:10" x14ac:dyDescent="0.25">
      <c r="A115" s="10" t="s">
        <v>34</v>
      </c>
      <c r="B115" s="3">
        <v>108.26</v>
      </c>
      <c r="C115" s="3">
        <v>3325</v>
      </c>
      <c r="D115" s="10"/>
      <c r="E115" s="3">
        <f>+B115*C115</f>
        <v>359964.5</v>
      </c>
      <c r="F115" s="10"/>
      <c r="G115" s="10"/>
      <c r="H115" s="3">
        <f t="shared" si="6"/>
        <v>359964.5</v>
      </c>
      <c r="I115" s="15">
        <v>43101</v>
      </c>
      <c r="J115" s="15">
        <v>43465</v>
      </c>
    </row>
    <row r="116" spans="1:10" x14ac:dyDescent="0.25">
      <c r="A116" s="10" t="s">
        <v>34</v>
      </c>
      <c r="B116" s="3">
        <v>108.26</v>
      </c>
      <c r="C116" s="3">
        <v>380</v>
      </c>
      <c r="D116" s="3">
        <f>+B116*C116</f>
        <v>41138.800000000003</v>
      </c>
      <c r="E116" s="3">
        <v>0</v>
      </c>
      <c r="F116" s="10"/>
      <c r="G116" s="10"/>
      <c r="H116" s="3">
        <f t="shared" si="6"/>
        <v>41138.800000000003</v>
      </c>
      <c r="I116" s="15">
        <v>43101</v>
      </c>
      <c r="J116" s="15">
        <v>43465</v>
      </c>
    </row>
    <row r="117" spans="1:10" x14ac:dyDescent="0.25">
      <c r="A117" s="10" t="s">
        <v>35</v>
      </c>
      <c r="B117" s="3">
        <v>141.86529999999999</v>
      </c>
      <c r="C117" s="3">
        <v>878.37</v>
      </c>
      <c r="D117" s="10"/>
      <c r="E117" s="3">
        <f>+B117*C117</f>
        <v>124610.22356099999</v>
      </c>
      <c r="F117" s="10"/>
      <c r="G117" s="10"/>
      <c r="H117" s="3">
        <f t="shared" si="6"/>
        <v>124610.22356099999</v>
      </c>
      <c r="I117" s="15">
        <v>43101</v>
      </c>
      <c r="J117" s="15">
        <v>43465</v>
      </c>
    </row>
    <row r="118" spans="1:10" x14ac:dyDescent="0.25">
      <c r="A118" s="10" t="s">
        <v>36</v>
      </c>
      <c r="B118" s="3">
        <v>145.55000000000001</v>
      </c>
      <c r="C118" s="3">
        <v>1000</v>
      </c>
      <c r="D118" s="3" t="s">
        <v>1</v>
      </c>
      <c r="E118" s="3">
        <f>+B118*C118</f>
        <v>145550</v>
      </c>
      <c r="F118" s="3">
        <v>0</v>
      </c>
      <c r="G118" s="3" t="s">
        <v>1</v>
      </c>
      <c r="H118" s="3">
        <f t="shared" si="6"/>
        <v>145550</v>
      </c>
      <c r="I118" s="15">
        <v>43101</v>
      </c>
      <c r="J118" s="15">
        <v>43465</v>
      </c>
    </row>
    <row r="119" spans="1:10" x14ac:dyDescent="0.25">
      <c r="A119" t="s">
        <v>37</v>
      </c>
      <c r="B119" s="2">
        <v>122.7961</v>
      </c>
      <c r="C119" s="2">
        <v>72.25</v>
      </c>
      <c r="D119" s="2" t="s">
        <v>1</v>
      </c>
      <c r="E119" s="2" t="s">
        <v>1</v>
      </c>
      <c r="F119" s="2" t="s">
        <v>1</v>
      </c>
      <c r="G119" s="2">
        <f>+B119*C119</f>
        <v>8872.0182249999998</v>
      </c>
      <c r="H119" s="2">
        <f>SUM(D119:G119)</f>
        <v>8872.0182249999998</v>
      </c>
      <c r="I119" s="15">
        <v>43101</v>
      </c>
      <c r="J119" s="15">
        <v>43465</v>
      </c>
    </row>
    <row r="120" spans="1:10" x14ac:dyDescent="0.25">
      <c r="A120" t="s">
        <v>38</v>
      </c>
      <c r="B120" s="2">
        <v>85.661600000000007</v>
      </c>
      <c r="C120" s="2">
        <v>60.46</v>
      </c>
      <c r="D120" s="2"/>
      <c r="E120" s="2">
        <f>+B120*C120</f>
        <v>5179.1003360000004</v>
      </c>
      <c r="F120" s="2"/>
      <c r="G120" s="2">
        <v>0</v>
      </c>
      <c r="H120" s="2">
        <f>SUM(D120:G120)</f>
        <v>5179.1003360000004</v>
      </c>
      <c r="I120" s="15">
        <v>43101</v>
      </c>
      <c r="J120" s="15">
        <v>43465</v>
      </c>
    </row>
    <row r="121" spans="1:10" x14ac:dyDescent="0.25">
      <c r="A121" t="s">
        <v>1</v>
      </c>
      <c r="B121" s="2">
        <v>0</v>
      </c>
      <c r="C121" s="2">
        <v>0</v>
      </c>
      <c r="D121" s="2">
        <v>0</v>
      </c>
      <c r="E121" s="2">
        <f>+B121*C121</f>
        <v>0</v>
      </c>
      <c r="F121" s="2" t="s">
        <v>1</v>
      </c>
      <c r="G121" s="2">
        <v>0</v>
      </c>
      <c r="H121" s="2">
        <f>SUM(D121:G121)</f>
        <v>0</v>
      </c>
      <c r="I121" s="9"/>
      <c r="J121" s="9"/>
    </row>
    <row r="122" spans="1:10" x14ac:dyDescent="0.25">
      <c r="A122" s="8" t="s">
        <v>40</v>
      </c>
      <c r="B122" s="12">
        <f>+B104+B105+B106+B107+B108+B113+B114+B115+B117+B118+B119+B120+B121</f>
        <v>1381.7965599999998</v>
      </c>
      <c r="C122" s="12">
        <f t="shared" ref="C122:H122" si="7">SUM(C101:C121)</f>
        <v>13546.43</v>
      </c>
      <c r="D122" s="12">
        <f t="shared" si="7"/>
        <v>43742.780000000006</v>
      </c>
      <c r="E122" s="12">
        <f t="shared" si="7"/>
        <v>809566.96854099992</v>
      </c>
      <c r="F122" s="12">
        <f t="shared" si="7"/>
        <v>665663.37104159989</v>
      </c>
      <c r="G122" s="12">
        <f t="shared" si="7"/>
        <v>16564.558116299999</v>
      </c>
      <c r="H122" s="12">
        <f t="shared" si="7"/>
        <v>1535537.6776989002</v>
      </c>
      <c r="I122" s="8"/>
      <c r="J122" s="8"/>
    </row>
    <row r="126" spans="1:10" x14ac:dyDescent="0.25">
      <c r="A126" s="1" t="s">
        <v>0</v>
      </c>
      <c r="F126" s="2"/>
    </row>
    <row r="127" spans="1:10" x14ac:dyDescent="0.25">
      <c r="A127" s="1" t="s">
        <v>2</v>
      </c>
      <c r="D127" s="3"/>
      <c r="F127" s="2"/>
      <c r="G127" s="2"/>
      <c r="H127" s="2"/>
      <c r="I127" s="4"/>
    </row>
    <row r="128" spans="1:10" x14ac:dyDescent="0.25">
      <c r="A128" s="1" t="s">
        <v>46</v>
      </c>
      <c r="C128" s="3"/>
      <c r="D128" s="2"/>
      <c r="E128" s="2"/>
      <c r="F128" s="3"/>
      <c r="G128" s="3"/>
      <c r="H128" s="2"/>
      <c r="I128" s="2"/>
      <c r="J128" s="14"/>
    </row>
    <row r="129" spans="1:10" x14ac:dyDescent="0.25">
      <c r="A129" s="6"/>
      <c r="B129" s="7" t="s">
        <v>4</v>
      </c>
      <c r="C129" s="7" t="s">
        <v>5</v>
      </c>
      <c r="D129" s="7" t="s">
        <v>6</v>
      </c>
      <c r="E129" s="7" t="s">
        <v>6</v>
      </c>
      <c r="F129" s="7" t="s">
        <v>7</v>
      </c>
      <c r="G129" s="7" t="s">
        <v>8</v>
      </c>
      <c r="H129" s="7" t="s">
        <v>9</v>
      </c>
      <c r="I129" s="8" t="s">
        <v>10</v>
      </c>
      <c r="J129" s="8"/>
    </row>
    <row r="130" spans="1:10" x14ac:dyDescent="0.25">
      <c r="A130" s="7" t="s">
        <v>11</v>
      </c>
      <c r="B130" s="7" t="s">
        <v>12</v>
      </c>
      <c r="C130" s="7" t="s">
        <v>13</v>
      </c>
      <c r="D130" s="7" t="s">
        <v>14</v>
      </c>
      <c r="E130" s="7" t="s">
        <v>15</v>
      </c>
      <c r="F130" s="7" t="s">
        <v>16</v>
      </c>
      <c r="G130" s="7" t="s">
        <v>17</v>
      </c>
      <c r="H130" s="7" t="s">
        <v>18</v>
      </c>
      <c r="I130" s="7" t="s">
        <v>19</v>
      </c>
      <c r="J130" s="7" t="s">
        <v>20</v>
      </c>
    </row>
    <row r="131" spans="1:10" x14ac:dyDescent="0.25">
      <c r="A131" s="10" t="s">
        <v>47</v>
      </c>
      <c r="B131" s="2">
        <v>144.34433999999999</v>
      </c>
      <c r="C131" s="2">
        <v>1584.78</v>
      </c>
      <c r="F131" s="2">
        <f>+B131*C131</f>
        <v>228754.02314519999</v>
      </c>
      <c r="G131" t="s">
        <v>1</v>
      </c>
      <c r="H131" s="2">
        <f>SUM(D131:G131)</f>
        <v>228754.02314519999</v>
      </c>
      <c r="I131" s="15">
        <v>43466</v>
      </c>
      <c r="J131" s="15">
        <v>43830</v>
      </c>
    </row>
    <row r="132" spans="1:10" x14ac:dyDescent="0.25">
      <c r="A132" s="10" t="s">
        <v>48</v>
      </c>
      <c r="B132" s="3">
        <v>143.70520999999999</v>
      </c>
      <c r="C132" s="3">
        <v>53.53</v>
      </c>
      <c r="D132" s="10"/>
      <c r="E132" s="10" t="s">
        <v>1</v>
      </c>
      <c r="F132" s="3">
        <v>0</v>
      </c>
      <c r="G132" s="3">
        <f>+B132*C132</f>
        <v>7692.5398912999999</v>
      </c>
      <c r="H132" s="3">
        <f t="shared" ref="H132:H141" si="8">SUM(D132:G132)</f>
        <v>7692.5398912999999</v>
      </c>
      <c r="I132" s="23"/>
      <c r="J132" s="15"/>
    </row>
    <row r="133" spans="1:10" x14ac:dyDescent="0.25">
      <c r="A133" s="10" t="s">
        <v>49</v>
      </c>
      <c r="B133" s="2">
        <v>124.91022</v>
      </c>
      <c r="C133" s="2">
        <v>1318.62</v>
      </c>
      <c r="F133" s="2">
        <f>+B133*C133</f>
        <v>164709.11429639999</v>
      </c>
      <c r="H133" s="2">
        <f t="shared" si="8"/>
        <v>164709.11429639999</v>
      </c>
      <c r="I133" s="23">
        <v>43466</v>
      </c>
      <c r="J133" s="15">
        <v>43830</v>
      </c>
    </row>
    <row r="134" spans="1:10" x14ac:dyDescent="0.25">
      <c r="A134" s="21" t="s">
        <v>50</v>
      </c>
      <c r="B134" s="22">
        <v>133.23776000000001</v>
      </c>
      <c r="C134" s="22">
        <v>451.09</v>
      </c>
      <c r="D134" s="21"/>
      <c r="E134" s="22">
        <f>+B134*C134</f>
        <v>60102.221158400003</v>
      </c>
      <c r="F134" s="22">
        <v>0</v>
      </c>
      <c r="G134" s="21"/>
      <c r="H134" s="22">
        <f t="shared" si="8"/>
        <v>60102.221158400003</v>
      </c>
      <c r="I134" s="23">
        <v>43466</v>
      </c>
      <c r="J134" s="15">
        <v>43830</v>
      </c>
    </row>
    <row r="135" spans="1:10" x14ac:dyDescent="0.25">
      <c r="A135" s="10" t="s">
        <v>51</v>
      </c>
      <c r="B135">
        <v>122.52</v>
      </c>
      <c r="C135" s="3">
        <v>2603.98</v>
      </c>
      <c r="D135" s="3" t="s">
        <v>1</v>
      </c>
      <c r="E135" s="11" t="s">
        <v>1</v>
      </c>
      <c r="F135" s="3">
        <f>+B135*C135</f>
        <v>319039.62959999999</v>
      </c>
      <c r="G135" s="10"/>
      <c r="H135" s="3">
        <f t="shared" si="8"/>
        <v>319039.62959999999</v>
      </c>
      <c r="I135" s="15">
        <v>43466</v>
      </c>
      <c r="J135" s="15">
        <v>43830</v>
      </c>
    </row>
    <row r="136" spans="1:10" x14ac:dyDescent="0.25">
      <c r="A136" s="10" t="s">
        <v>52</v>
      </c>
      <c r="B136" s="3">
        <v>162.333</v>
      </c>
      <c r="C136" s="2">
        <v>22</v>
      </c>
      <c r="E136" s="2">
        <f>+B136*C136</f>
        <v>3571.326</v>
      </c>
      <c r="H136" s="2">
        <f t="shared" si="8"/>
        <v>3571.326</v>
      </c>
      <c r="I136" s="15">
        <v>43466</v>
      </c>
      <c r="J136" s="15">
        <v>43830</v>
      </c>
    </row>
    <row r="137" spans="1:10" x14ac:dyDescent="0.25">
      <c r="A137" s="10" t="s">
        <v>53</v>
      </c>
      <c r="B137" s="2">
        <v>90.957369999999997</v>
      </c>
      <c r="C137" s="2">
        <v>700.88</v>
      </c>
      <c r="E137" s="2">
        <f>+B137*C137</f>
        <v>63750.201485599995</v>
      </c>
      <c r="F137" s="2">
        <v>0</v>
      </c>
      <c r="H137" s="2">
        <f t="shared" si="8"/>
        <v>63750.201485599995</v>
      </c>
      <c r="I137" s="15">
        <v>43466</v>
      </c>
      <c r="J137" s="15">
        <v>43830</v>
      </c>
    </row>
    <row r="138" spans="1:10" x14ac:dyDescent="0.25">
      <c r="A138" s="10" t="s">
        <v>54</v>
      </c>
      <c r="B138" s="3">
        <v>108.26</v>
      </c>
      <c r="C138" s="3">
        <v>3325</v>
      </c>
      <c r="D138" s="10"/>
      <c r="E138" s="3">
        <f>+B138*C138</f>
        <v>359964.5</v>
      </c>
      <c r="F138" s="10"/>
      <c r="G138" s="10"/>
      <c r="H138" s="3">
        <f t="shared" si="8"/>
        <v>359964.5</v>
      </c>
      <c r="I138" s="15">
        <v>43466</v>
      </c>
      <c r="J138" s="15">
        <v>43830</v>
      </c>
    </row>
    <row r="139" spans="1:10" x14ac:dyDescent="0.25">
      <c r="A139" s="10" t="s">
        <v>54</v>
      </c>
      <c r="B139" s="3">
        <v>108.26</v>
      </c>
      <c r="C139" s="3">
        <v>380</v>
      </c>
      <c r="D139" s="3">
        <f>+B139*C139</f>
        <v>41138.800000000003</v>
      </c>
      <c r="E139" s="3">
        <v>0</v>
      </c>
      <c r="F139" s="10"/>
      <c r="G139" s="10"/>
      <c r="H139" s="3">
        <f t="shared" si="8"/>
        <v>41138.800000000003</v>
      </c>
      <c r="I139" s="15">
        <v>43466</v>
      </c>
      <c r="J139" s="15">
        <v>43830</v>
      </c>
    </row>
    <row r="140" spans="1:10" x14ac:dyDescent="0.25">
      <c r="A140" s="10" t="s">
        <v>55</v>
      </c>
      <c r="B140" s="3">
        <v>141.86529999999999</v>
      </c>
      <c r="C140" s="3">
        <v>878.37</v>
      </c>
      <c r="D140" s="10"/>
      <c r="E140" s="3">
        <f>+B140*C140</f>
        <v>124610.22356099999</v>
      </c>
      <c r="F140" s="10"/>
      <c r="G140" s="10"/>
      <c r="H140" s="3">
        <f t="shared" si="8"/>
        <v>124610.22356099999</v>
      </c>
      <c r="I140" s="15">
        <v>43466</v>
      </c>
      <c r="J140" s="15">
        <v>43830</v>
      </c>
    </row>
    <row r="141" spans="1:10" x14ac:dyDescent="0.25">
      <c r="A141" s="10" t="s">
        <v>56</v>
      </c>
      <c r="B141" s="3">
        <v>145.55000000000001</v>
      </c>
      <c r="C141" s="3">
        <v>1000</v>
      </c>
      <c r="D141" s="3" t="s">
        <v>1</v>
      </c>
      <c r="E141" s="3">
        <f>+B141*C141</f>
        <v>145550</v>
      </c>
      <c r="F141" s="3">
        <v>0</v>
      </c>
      <c r="G141" s="3" t="s">
        <v>1</v>
      </c>
      <c r="H141" s="3">
        <f t="shared" si="8"/>
        <v>145550</v>
      </c>
      <c r="I141" s="15">
        <v>43466</v>
      </c>
      <c r="J141" s="15">
        <v>43830</v>
      </c>
    </row>
    <row r="142" spans="1:10" x14ac:dyDescent="0.25">
      <c r="A142" s="10" t="s">
        <v>57</v>
      </c>
      <c r="B142" s="2">
        <v>122.7961</v>
      </c>
      <c r="C142" s="2">
        <v>72.25</v>
      </c>
      <c r="D142" s="2" t="s">
        <v>1</v>
      </c>
      <c r="E142" s="2" t="s">
        <v>1</v>
      </c>
      <c r="F142" s="2" t="s">
        <v>1</v>
      </c>
      <c r="G142" s="2">
        <f>+B142*C142</f>
        <v>8872.0182249999998</v>
      </c>
      <c r="H142" s="2">
        <f>SUM(D142:G142)</f>
        <v>8872.0182249999998</v>
      </c>
      <c r="I142" s="15">
        <v>43466</v>
      </c>
      <c r="J142" s="15">
        <v>43830</v>
      </c>
    </row>
    <row r="143" spans="1:10" x14ac:dyDescent="0.25">
      <c r="A143" s="10" t="s">
        <v>58</v>
      </c>
      <c r="B143" s="2">
        <v>85.661600000000007</v>
      </c>
      <c r="C143" s="2">
        <v>60.46</v>
      </c>
      <c r="D143" s="2"/>
      <c r="E143" s="2">
        <f>+B143*C143</f>
        <v>5179.1003360000004</v>
      </c>
      <c r="F143" s="2"/>
      <c r="G143" s="2">
        <v>0</v>
      </c>
      <c r="H143" s="2">
        <f>SUM(D143:G143)</f>
        <v>5179.1003360000004</v>
      </c>
      <c r="I143" s="15">
        <v>43466</v>
      </c>
      <c r="J143" s="15">
        <v>43830</v>
      </c>
    </row>
    <row r="144" spans="1:10" x14ac:dyDescent="0.25">
      <c r="A144" s="10"/>
      <c r="B144" s="3"/>
      <c r="C144" s="3"/>
      <c r="D144" s="3"/>
      <c r="E144" s="3"/>
      <c r="F144" s="3"/>
      <c r="G144" s="3"/>
      <c r="H144" s="3"/>
      <c r="I144" s="15"/>
      <c r="J144" s="15"/>
    </row>
    <row r="145" spans="1:13" x14ac:dyDescent="0.25">
      <c r="A145" s="8" t="s">
        <v>40</v>
      </c>
      <c r="B145" s="12" t="s">
        <v>1</v>
      </c>
      <c r="C145" s="12">
        <f>SUM(C131:C144)</f>
        <v>12450.960000000001</v>
      </c>
      <c r="D145" s="12">
        <f>SUM(D131:D144)</f>
        <v>41138.800000000003</v>
      </c>
      <c r="E145" s="12">
        <f>SUM(E131:E144)</f>
        <v>762727.57254099997</v>
      </c>
      <c r="F145" s="12">
        <f>SUM(F131:F144)</f>
        <v>712502.76704159996</v>
      </c>
      <c r="G145" s="12">
        <f>SUM(G131:G144)</f>
        <v>16564.558116299999</v>
      </c>
      <c r="H145" s="12">
        <f>SUM(H131:H143)</f>
        <v>1532933.6976989002</v>
      </c>
      <c r="I145" s="8"/>
      <c r="J145" s="8"/>
    </row>
    <row r="149" spans="1:13" x14ac:dyDescent="0.25">
      <c r="A149" s="1" t="s">
        <v>0</v>
      </c>
      <c r="F149" s="2"/>
    </row>
    <row r="150" spans="1:13" x14ac:dyDescent="0.25">
      <c r="A150" s="1" t="s">
        <v>2</v>
      </c>
      <c r="D150" s="3"/>
      <c r="F150" s="2"/>
      <c r="G150" s="2"/>
      <c r="H150" s="2"/>
      <c r="K150" s="2"/>
    </row>
    <row r="151" spans="1:13" x14ac:dyDescent="0.25">
      <c r="A151" s="31" t="s">
        <v>59</v>
      </c>
      <c r="C151" s="3"/>
      <c r="D151" s="2"/>
      <c r="E151" s="2"/>
      <c r="F151" s="3"/>
      <c r="G151" s="3"/>
      <c r="H151" s="2"/>
      <c r="K151" s="2"/>
    </row>
    <row r="152" spans="1:13" x14ac:dyDescent="0.25">
      <c r="A152" s="29"/>
      <c r="B152" s="7" t="s">
        <v>4</v>
      </c>
      <c r="C152" s="7" t="s">
        <v>5</v>
      </c>
      <c r="D152" s="7" t="s">
        <v>6</v>
      </c>
      <c r="E152" s="7" t="s">
        <v>6</v>
      </c>
      <c r="F152" s="7" t="s">
        <v>7</v>
      </c>
      <c r="G152" s="7" t="s">
        <v>8</v>
      </c>
      <c r="H152" s="7" t="s">
        <v>9</v>
      </c>
      <c r="I152" s="8" t="s">
        <v>10</v>
      </c>
      <c r="J152" s="8"/>
      <c r="K152" s="28"/>
      <c r="L152" s="1"/>
      <c r="M152" s="1"/>
    </row>
    <row r="153" spans="1:13" x14ac:dyDescent="0.25">
      <c r="A153" s="7" t="s">
        <v>11</v>
      </c>
      <c r="B153" s="7" t="s">
        <v>12</v>
      </c>
      <c r="C153" s="7" t="s">
        <v>13</v>
      </c>
      <c r="D153" s="7" t="s">
        <v>14</v>
      </c>
      <c r="E153" s="7" t="s">
        <v>15</v>
      </c>
      <c r="F153" s="7" t="s">
        <v>16</v>
      </c>
      <c r="G153" s="7" t="s">
        <v>17</v>
      </c>
      <c r="H153" s="7" t="s">
        <v>18</v>
      </c>
      <c r="I153" s="7" t="s">
        <v>19</v>
      </c>
      <c r="J153" s="7" t="s">
        <v>20</v>
      </c>
      <c r="K153" s="28"/>
      <c r="L153" s="28"/>
      <c r="M153" s="28"/>
    </row>
    <row r="154" spans="1:13" x14ac:dyDescent="0.25">
      <c r="A154" s="18" t="s">
        <v>47</v>
      </c>
      <c r="B154" s="19">
        <v>153.30811850000001</v>
      </c>
      <c r="C154" s="16">
        <v>1584.78</v>
      </c>
      <c r="D154" s="6"/>
      <c r="E154" s="6"/>
      <c r="F154" s="16">
        <v>252507.95</v>
      </c>
      <c r="G154" s="6" t="s">
        <v>1</v>
      </c>
      <c r="H154" s="16">
        <f t="shared" ref="H154:H163" si="9">SUM(D154:G154)</f>
        <v>252507.95</v>
      </c>
      <c r="I154" s="27">
        <v>43831</v>
      </c>
      <c r="J154" s="27">
        <v>44196</v>
      </c>
      <c r="K154" s="2"/>
      <c r="L154" s="27"/>
      <c r="M154" s="27"/>
    </row>
    <row r="155" spans="1:13" x14ac:dyDescent="0.25">
      <c r="A155" s="24" t="s">
        <v>50</v>
      </c>
      <c r="B155" s="25">
        <v>138.06</v>
      </c>
      <c r="C155" s="25">
        <v>451.09</v>
      </c>
      <c r="D155" s="26"/>
      <c r="E155" s="25">
        <v>74361.63</v>
      </c>
      <c r="F155" s="25">
        <v>0</v>
      </c>
      <c r="G155" s="26"/>
      <c r="H155" s="25">
        <f t="shared" si="9"/>
        <v>74361.63</v>
      </c>
      <c r="I155" s="27"/>
      <c r="J155" s="27"/>
      <c r="K155" s="22"/>
      <c r="L155" s="27"/>
      <c r="M155" s="27"/>
    </row>
    <row r="156" spans="1:13" x14ac:dyDescent="0.25">
      <c r="A156" s="18" t="s">
        <v>51</v>
      </c>
      <c r="B156" s="19">
        <v>128.44</v>
      </c>
      <c r="C156" s="17">
        <v>1966.68</v>
      </c>
      <c r="D156" s="17" t="s">
        <v>1</v>
      </c>
      <c r="E156" s="20" t="s">
        <v>1</v>
      </c>
      <c r="F156" s="17">
        <v>262527.57</v>
      </c>
      <c r="G156" s="18"/>
      <c r="H156" s="17">
        <f t="shared" si="9"/>
        <v>262527.57</v>
      </c>
      <c r="I156" s="27">
        <v>43831</v>
      </c>
      <c r="J156" s="27">
        <v>44196</v>
      </c>
      <c r="K156" s="3"/>
      <c r="L156" s="27"/>
      <c r="M156" s="27"/>
    </row>
    <row r="157" spans="1:13" x14ac:dyDescent="0.25">
      <c r="A157" s="18" t="s">
        <v>52</v>
      </c>
      <c r="B157" s="17">
        <v>170.17</v>
      </c>
      <c r="C157" s="16">
        <v>22</v>
      </c>
      <c r="D157" s="6"/>
      <c r="E157" s="16">
        <v>3890.87</v>
      </c>
      <c r="F157" s="6"/>
      <c r="G157" s="6"/>
      <c r="H157" s="16">
        <f t="shared" si="9"/>
        <v>3890.87</v>
      </c>
      <c r="I157" s="27">
        <v>43831</v>
      </c>
      <c r="J157" s="27">
        <v>44196</v>
      </c>
      <c r="K157" s="2"/>
      <c r="L157" s="27"/>
      <c r="M157" s="27"/>
    </row>
    <row r="158" spans="1:13" x14ac:dyDescent="0.25">
      <c r="A158" s="18" t="s">
        <v>53</v>
      </c>
      <c r="B158" s="16">
        <v>95.358000000000004</v>
      </c>
      <c r="C158" s="16">
        <v>700.88</v>
      </c>
      <c r="D158" s="6"/>
      <c r="E158" s="16">
        <v>69461.11</v>
      </c>
      <c r="F158" s="16">
        <v>0</v>
      </c>
      <c r="G158" s="6"/>
      <c r="H158" s="16">
        <f t="shared" si="9"/>
        <v>69461.11</v>
      </c>
      <c r="I158" s="27">
        <v>43831</v>
      </c>
      <c r="J158" s="27">
        <v>44196</v>
      </c>
      <c r="K158" s="2"/>
      <c r="L158" s="27"/>
      <c r="M158" s="27"/>
    </row>
    <row r="159" spans="1:13" x14ac:dyDescent="0.25">
      <c r="A159" s="18" t="s">
        <v>54</v>
      </c>
      <c r="B159" s="17">
        <v>119.086</v>
      </c>
      <c r="C159" s="17">
        <v>3325</v>
      </c>
      <c r="D159" s="18"/>
      <c r="E159" s="17">
        <v>411522.22</v>
      </c>
      <c r="F159" s="18"/>
      <c r="G159" s="18"/>
      <c r="H159" s="17">
        <f t="shared" si="9"/>
        <v>411522.22</v>
      </c>
      <c r="I159" s="27">
        <v>43831</v>
      </c>
      <c r="J159" s="27">
        <v>44196</v>
      </c>
      <c r="K159" s="3"/>
      <c r="L159" s="27"/>
      <c r="M159" s="27"/>
    </row>
    <row r="160" spans="1:13" x14ac:dyDescent="0.25">
      <c r="A160" s="18" t="s">
        <v>54</v>
      </c>
      <c r="B160" s="17">
        <v>119.08599</v>
      </c>
      <c r="C160" s="17">
        <v>380</v>
      </c>
      <c r="D160" s="17">
        <v>47031.11</v>
      </c>
      <c r="E160" s="17">
        <v>0</v>
      </c>
      <c r="F160" s="18"/>
      <c r="G160" s="18"/>
      <c r="H160" s="17">
        <f t="shared" si="9"/>
        <v>47031.11</v>
      </c>
      <c r="I160" s="27">
        <v>43831</v>
      </c>
      <c r="J160" s="27">
        <v>44196</v>
      </c>
      <c r="K160" s="3"/>
      <c r="L160" s="27"/>
      <c r="M160" s="27"/>
    </row>
    <row r="161" spans="1:13" x14ac:dyDescent="0.25">
      <c r="A161" s="18" t="s">
        <v>55</v>
      </c>
      <c r="B161" s="17">
        <v>148.72000410000001</v>
      </c>
      <c r="C161" s="17">
        <v>878.37</v>
      </c>
      <c r="D161" s="18"/>
      <c r="E161" s="17">
        <v>135765</v>
      </c>
      <c r="F161" s="18"/>
      <c r="G161" s="18"/>
      <c r="H161" s="17">
        <f t="shared" si="9"/>
        <v>135765</v>
      </c>
      <c r="I161" s="27">
        <v>43831</v>
      </c>
      <c r="J161" s="27">
        <v>44196</v>
      </c>
      <c r="K161" s="3"/>
      <c r="L161" s="27"/>
      <c r="M161" s="27"/>
    </row>
    <row r="162" spans="1:13" x14ac:dyDescent="0.25">
      <c r="A162" s="18" t="s">
        <v>56</v>
      </c>
      <c r="B162" s="17">
        <v>152.58000000000001</v>
      </c>
      <c r="C162" s="17">
        <v>1000</v>
      </c>
      <c r="D162" s="17" t="s">
        <v>1</v>
      </c>
      <c r="E162" s="17">
        <v>158576.39000000001</v>
      </c>
      <c r="F162" s="17">
        <v>0</v>
      </c>
      <c r="G162" s="17" t="s">
        <v>1</v>
      </c>
      <c r="H162" s="17">
        <f t="shared" si="9"/>
        <v>158576.39000000001</v>
      </c>
      <c r="I162" s="27">
        <v>43831</v>
      </c>
      <c r="J162" s="27">
        <v>44196</v>
      </c>
      <c r="K162" s="3"/>
      <c r="L162" s="27"/>
      <c r="M162" s="27"/>
    </row>
    <row r="163" spans="1:13" x14ac:dyDescent="0.25">
      <c r="A163" s="18" t="s">
        <v>57</v>
      </c>
      <c r="B163" s="16">
        <v>128.72999999999999</v>
      </c>
      <c r="C163" s="16">
        <v>72.25</v>
      </c>
      <c r="D163" s="16" t="s">
        <v>1</v>
      </c>
      <c r="E163" s="16" t="s">
        <v>1</v>
      </c>
      <c r="F163" s="16" t="s">
        <v>1</v>
      </c>
      <c r="G163" s="16">
        <v>9666.26</v>
      </c>
      <c r="H163" s="16">
        <f t="shared" si="9"/>
        <v>9666.26</v>
      </c>
      <c r="I163" s="27">
        <v>43831</v>
      </c>
      <c r="J163" s="27">
        <v>44196</v>
      </c>
      <c r="K163" s="2"/>
      <c r="L163" s="27"/>
      <c r="M163" s="27"/>
    </row>
    <row r="164" spans="1:13" x14ac:dyDescent="0.25">
      <c r="A164" s="18" t="s">
        <v>58</v>
      </c>
      <c r="B164" s="16">
        <v>89.8</v>
      </c>
      <c r="C164" s="16">
        <v>60.46</v>
      </c>
      <c r="D164" s="16"/>
      <c r="E164" s="16">
        <v>5642.68</v>
      </c>
      <c r="F164" s="16"/>
      <c r="H164" s="16">
        <f>SUM(D164:F164)</f>
        <v>5642.68</v>
      </c>
      <c r="I164" s="27">
        <v>43831</v>
      </c>
      <c r="J164" s="27">
        <v>44196</v>
      </c>
      <c r="K164" s="2"/>
      <c r="L164" s="27"/>
      <c r="M164" s="27"/>
    </row>
    <row r="165" spans="1:13" x14ac:dyDescent="0.25">
      <c r="A165" s="18"/>
      <c r="B165" s="17"/>
      <c r="C165" s="17"/>
      <c r="D165" s="17"/>
      <c r="E165" s="17"/>
      <c r="F165" s="17"/>
      <c r="G165" s="17"/>
      <c r="H165" s="17"/>
      <c r="K165" s="3"/>
    </row>
    <row r="166" spans="1:13" x14ac:dyDescent="0.25">
      <c r="A166" s="8" t="s">
        <v>40</v>
      </c>
      <c r="B166" s="12" t="s">
        <v>1</v>
      </c>
      <c r="C166" s="12">
        <f>SUM(C154:C165)</f>
        <v>10441.51</v>
      </c>
      <c r="D166" s="12">
        <f>SUM(D154:D165)</f>
        <v>47031.11</v>
      </c>
      <c r="E166" s="12">
        <f>SUM(E154:E165)</f>
        <v>859219.9</v>
      </c>
      <c r="F166" s="12">
        <f>SUM(F154:F165)</f>
        <v>515035.52</v>
      </c>
      <c r="G166" s="12">
        <f>SUM(G154:G165)</f>
        <v>9666.26</v>
      </c>
      <c r="H166" s="12">
        <f>SUM(H154:H164)</f>
        <v>1430952.79</v>
      </c>
      <c r="K166" s="30"/>
    </row>
    <row r="172" spans="1:13" x14ac:dyDescent="0.25">
      <c r="A172" s="1" t="s">
        <v>0</v>
      </c>
      <c r="F172" s="2"/>
    </row>
    <row r="173" spans="1:13" x14ac:dyDescent="0.25">
      <c r="A173" s="1" t="s">
        <v>2</v>
      </c>
      <c r="D173" s="3"/>
      <c r="F173" s="2"/>
      <c r="G173" s="2"/>
      <c r="H173" s="2"/>
    </row>
    <row r="174" spans="1:13" x14ac:dyDescent="0.25">
      <c r="A174" s="31" t="s">
        <v>60</v>
      </c>
      <c r="C174" s="3"/>
      <c r="D174" s="2"/>
      <c r="E174" s="2"/>
      <c r="F174" s="3"/>
      <c r="G174" s="3"/>
      <c r="H174" s="2"/>
    </row>
    <row r="175" spans="1:13" x14ac:dyDescent="0.25">
      <c r="A175" s="29"/>
      <c r="B175" s="7" t="s">
        <v>4</v>
      </c>
      <c r="C175" s="7" t="s">
        <v>5</v>
      </c>
      <c r="D175" s="7" t="s">
        <v>6</v>
      </c>
      <c r="E175" s="7" t="s">
        <v>6</v>
      </c>
      <c r="F175" s="7" t="s">
        <v>7</v>
      </c>
      <c r="G175" s="7" t="s">
        <v>8</v>
      </c>
      <c r="H175" s="7" t="s">
        <v>9</v>
      </c>
      <c r="I175" s="8" t="s">
        <v>10</v>
      </c>
      <c r="J175" s="8"/>
    </row>
    <row r="176" spans="1:13" x14ac:dyDescent="0.25">
      <c r="A176" s="7" t="s">
        <v>11</v>
      </c>
      <c r="B176" s="7" t="s">
        <v>12</v>
      </c>
      <c r="C176" s="7" t="s">
        <v>13</v>
      </c>
      <c r="D176" s="7" t="s">
        <v>14</v>
      </c>
      <c r="E176" s="7" t="s">
        <v>15</v>
      </c>
      <c r="F176" s="7" t="s">
        <v>16</v>
      </c>
      <c r="G176" s="7" t="s">
        <v>17</v>
      </c>
      <c r="H176" s="7" t="s">
        <v>18</v>
      </c>
      <c r="I176" s="7" t="s">
        <v>19</v>
      </c>
      <c r="J176" s="7" t="s">
        <v>20</v>
      </c>
    </row>
    <row r="177" spans="1:10" x14ac:dyDescent="0.25">
      <c r="A177" s="18" t="s">
        <v>47</v>
      </c>
      <c r="B177" s="19">
        <v>165.59</v>
      </c>
      <c r="C177" s="16">
        <v>1584.78</v>
      </c>
      <c r="D177" s="6"/>
      <c r="E177" s="6"/>
      <c r="F177" s="16">
        <v>262426.37</v>
      </c>
      <c r="G177" s="6" t="s">
        <v>1</v>
      </c>
      <c r="H177" s="16">
        <f t="shared" ref="H177:H186" si="10">SUM(D177:G177)</f>
        <v>262426.37</v>
      </c>
      <c r="I177" s="27">
        <v>44197</v>
      </c>
      <c r="J177" s="27">
        <v>44926</v>
      </c>
    </row>
    <row r="178" spans="1:10" x14ac:dyDescent="0.25">
      <c r="A178" s="24" t="s">
        <v>50</v>
      </c>
      <c r="B178" s="25">
        <v>171.33</v>
      </c>
      <c r="C178" s="25">
        <v>451.09</v>
      </c>
      <c r="D178" s="26"/>
      <c r="E178" s="25">
        <v>77284.62</v>
      </c>
      <c r="F178" s="25">
        <v>0</v>
      </c>
      <c r="G178" s="26"/>
      <c r="H178" s="25">
        <f t="shared" si="10"/>
        <v>77284.62</v>
      </c>
      <c r="I178" s="27"/>
      <c r="J178" s="27"/>
    </row>
    <row r="179" spans="1:10" x14ac:dyDescent="0.25">
      <c r="A179" s="18" t="s">
        <v>51</v>
      </c>
      <c r="B179" s="19">
        <v>138.74</v>
      </c>
      <c r="C179" s="17">
        <v>1966.68</v>
      </c>
      <c r="D179" s="17" t="s">
        <v>1</v>
      </c>
      <c r="E179" s="20" t="s">
        <v>1</v>
      </c>
      <c r="F179" s="17">
        <v>272849.63</v>
      </c>
      <c r="G179" s="18"/>
      <c r="H179" s="17">
        <f t="shared" si="10"/>
        <v>272849.63</v>
      </c>
      <c r="I179" s="27">
        <v>44197</v>
      </c>
      <c r="J179" s="27">
        <v>44926</v>
      </c>
    </row>
    <row r="180" spans="1:10" x14ac:dyDescent="0.25">
      <c r="A180" s="18" t="s">
        <v>52</v>
      </c>
      <c r="B180" s="17">
        <v>183.81</v>
      </c>
      <c r="C180" s="16">
        <v>22</v>
      </c>
      <c r="D180" s="6"/>
      <c r="E180" s="16">
        <v>4043.83</v>
      </c>
      <c r="F180" s="6"/>
      <c r="G180" s="6"/>
      <c r="H180" s="16">
        <f t="shared" si="10"/>
        <v>4043.83</v>
      </c>
      <c r="I180" s="27">
        <v>44197</v>
      </c>
      <c r="J180" s="27">
        <v>44926</v>
      </c>
    </row>
    <row r="181" spans="1:10" x14ac:dyDescent="0.25">
      <c r="A181" s="18" t="s">
        <v>53</v>
      </c>
      <c r="B181" s="16">
        <v>103.01</v>
      </c>
      <c r="C181" s="16">
        <v>700.88</v>
      </c>
      <c r="D181" s="6"/>
      <c r="E181" s="16">
        <v>72194.16</v>
      </c>
      <c r="F181" s="16">
        <v>0</v>
      </c>
      <c r="G181" s="6"/>
      <c r="H181" s="16">
        <f t="shared" si="10"/>
        <v>72194.16</v>
      </c>
      <c r="I181" s="27">
        <v>44197</v>
      </c>
      <c r="J181" s="27">
        <v>44926</v>
      </c>
    </row>
    <row r="182" spans="1:10" x14ac:dyDescent="0.25">
      <c r="A182" s="18" t="s">
        <v>54</v>
      </c>
      <c r="B182" s="17">
        <v>123.77</v>
      </c>
      <c r="C182" s="17">
        <v>3325</v>
      </c>
      <c r="D182" s="18"/>
      <c r="E182" s="17">
        <v>411535.25</v>
      </c>
      <c r="F182" s="18"/>
      <c r="G182" s="18"/>
      <c r="H182" s="17">
        <f t="shared" si="10"/>
        <v>411535.25</v>
      </c>
      <c r="I182" s="27">
        <v>44197</v>
      </c>
      <c r="J182" s="27">
        <v>44926</v>
      </c>
    </row>
    <row r="183" spans="1:10" x14ac:dyDescent="0.25">
      <c r="A183" s="18" t="s">
        <v>54</v>
      </c>
      <c r="B183" s="17">
        <v>123.77</v>
      </c>
      <c r="C183" s="17">
        <v>380</v>
      </c>
      <c r="D183" s="17">
        <v>47032.6</v>
      </c>
      <c r="E183" s="17">
        <v>0</v>
      </c>
      <c r="F183" s="18"/>
      <c r="G183" s="18"/>
      <c r="H183" s="17">
        <f t="shared" si="10"/>
        <v>47032.6</v>
      </c>
      <c r="I183" s="27">
        <v>44197</v>
      </c>
      <c r="J183" s="27">
        <v>44926</v>
      </c>
    </row>
    <row r="184" spans="1:10" x14ac:dyDescent="0.25">
      <c r="A184" s="18" t="s">
        <v>55</v>
      </c>
      <c r="B184" s="17">
        <v>160.63</v>
      </c>
      <c r="C184" s="17">
        <v>878.37</v>
      </c>
      <c r="D184" s="18"/>
      <c r="E184" s="17">
        <v>141096.26999999999</v>
      </c>
      <c r="F184" s="18"/>
      <c r="G184" s="18"/>
      <c r="H184" s="17">
        <f t="shared" si="10"/>
        <v>141096.26999999999</v>
      </c>
      <c r="I184" s="27">
        <v>44197</v>
      </c>
      <c r="J184" s="27">
        <v>44926</v>
      </c>
    </row>
    <row r="185" spans="1:10" x14ac:dyDescent="0.25">
      <c r="A185" s="18" t="s">
        <v>56</v>
      </c>
      <c r="B185" s="17">
        <v>164.81</v>
      </c>
      <c r="C185" s="17">
        <v>1000</v>
      </c>
      <c r="D185" s="17" t="s">
        <v>1</v>
      </c>
      <c r="E185" s="17">
        <v>164810</v>
      </c>
      <c r="F185" s="17">
        <v>0</v>
      </c>
      <c r="G185" s="17" t="s">
        <v>1</v>
      </c>
      <c r="H185" s="17">
        <f t="shared" si="10"/>
        <v>164810</v>
      </c>
      <c r="I185" s="27">
        <v>44197</v>
      </c>
      <c r="J185" s="27">
        <v>44926</v>
      </c>
    </row>
    <row r="186" spans="1:10" x14ac:dyDescent="0.25">
      <c r="A186" s="18" t="s">
        <v>57</v>
      </c>
      <c r="B186" s="16">
        <v>139.05000000000001</v>
      </c>
      <c r="C186" s="16">
        <v>72.25</v>
      </c>
      <c r="D186" s="16" t="s">
        <v>1</v>
      </c>
      <c r="E186" s="16" t="s">
        <v>1</v>
      </c>
      <c r="F186" s="16" t="s">
        <v>1</v>
      </c>
      <c r="G186" s="16">
        <v>10046.209999999999</v>
      </c>
      <c r="H186" s="16">
        <f t="shared" si="10"/>
        <v>10046.209999999999</v>
      </c>
      <c r="I186" s="27">
        <v>44197</v>
      </c>
      <c r="J186" s="27">
        <v>44926</v>
      </c>
    </row>
    <row r="187" spans="1:10" x14ac:dyDescent="0.25">
      <c r="A187" s="18" t="s">
        <v>61</v>
      </c>
      <c r="B187" s="16">
        <v>97</v>
      </c>
      <c r="C187" s="16">
        <v>60.46</v>
      </c>
      <c r="D187" s="16"/>
      <c r="E187" s="16">
        <v>5864.49</v>
      </c>
      <c r="F187" s="16"/>
      <c r="H187" s="16">
        <f>SUM(D187:G187)</f>
        <v>5864.49</v>
      </c>
      <c r="I187" s="27">
        <v>44197</v>
      </c>
      <c r="J187" s="27">
        <v>44926</v>
      </c>
    </row>
    <row r="188" spans="1:10" x14ac:dyDescent="0.25">
      <c r="A188" s="18" t="s">
        <v>58</v>
      </c>
      <c r="B188" s="16">
        <v>97</v>
      </c>
      <c r="C188" s="16">
        <v>60.46</v>
      </c>
      <c r="D188" s="17"/>
      <c r="E188" s="17">
        <v>5864.49</v>
      </c>
      <c r="F188" s="17"/>
      <c r="G188" s="17"/>
      <c r="H188" s="17">
        <f>SUM(D188:G188)</f>
        <v>5864.49</v>
      </c>
    </row>
    <row r="189" spans="1:10" x14ac:dyDescent="0.25">
      <c r="A189" s="8" t="s">
        <v>40</v>
      </c>
      <c r="B189" s="12">
        <f>SUM(B177:B188)</f>
        <v>1668.51</v>
      </c>
      <c r="C189" s="12">
        <f>SUM(C177:C188)</f>
        <v>10501.97</v>
      </c>
      <c r="D189" s="12">
        <f>SUM(D177:D188)</f>
        <v>47032.6</v>
      </c>
      <c r="E189" s="12">
        <f>SUM(E177:E188)</f>
        <v>882693.11</v>
      </c>
      <c r="F189" s="12">
        <f>SUM(F177:F188)</f>
        <v>535276</v>
      </c>
      <c r="G189" s="12">
        <f>SUM(G177:G188)</f>
        <v>10046.209999999999</v>
      </c>
      <c r="H189" s="12">
        <f>SUM(H177:H188)</f>
        <v>1475047.92</v>
      </c>
    </row>
    <row r="191" spans="1:10" x14ac:dyDescent="0.25">
      <c r="B191" s="5"/>
    </row>
    <row r="192" spans="1:10" x14ac:dyDescent="0.25">
      <c r="B192" s="5"/>
    </row>
    <row r="195" spans="1:10" x14ac:dyDescent="0.25">
      <c r="A195" s="1" t="s">
        <v>0</v>
      </c>
      <c r="F195" s="2"/>
    </row>
    <row r="196" spans="1:10" x14ac:dyDescent="0.25">
      <c r="A196" s="1" t="s">
        <v>2</v>
      </c>
      <c r="D196" s="3"/>
      <c r="F196" s="2"/>
      <c r="G196" s="2"/>
      <c r="H196" s="2"/>
    </row>
    <row r="197" spans="1:10" x14ac:dyDescent="0.25">
      <c r="A197" s="31" t="s">
        <v>62</v>
      </c>
      <c r="C197" s="3"/>
      <c r="D197" s="2"/>
      <c r="E197" s="2"/>
      <c r="F197" s="3"/>
      <c r="G197" s="3"/>
      <c r="H197" s="2"/>
    </row>
    <row r="198" spans="1:10" x14ac:dyDescent="0.25">
      <c r="A198" s="29"/>
      <c r="B198" s="7" t="s">
        <v>4</v>
      </c>
      <c r="C198" s="7" t="s">
        <v>5</v>
      </c>
      <c r="D198" s="7" t="s">
        <v>6</v>
      </c>
      <c r="E198" s="7" t="s">
        <v>6</v>
      </c>
      <c r="F198" s="7" t="s">
        <v>7</v>
      </c>
      <c r="G198" s="7" t="s">
        <v>8</v>
      </c>
      <c r="H198" s="7" t="s">
        <v>9</v>
      </c>
      <c r="I198" s="8" t="s">
        <v>10</v>
      </c>
      <c r="J198" s="8"/>
    </row>
    <row r="199" spans="1:10" x14ac:dyDescent="0.25">
      <c r="A199" s="7" t="s">
        <v>11</v>
      </c>
      <c r="B199" s="7" t="s">
        <v>12</v>
      </c>
      <c r="C199" s="7" t="s">
        <v>13</v>
      </c>
      <c r="D199" s="7" t="s">
        <v>14</v>
      </c>
      <c r="E199" s="7" t="s">
        <v>15</v>
      </c>
      <c r="F199" s="7" t="s">
        <v>16</v>
      </c>
      <c r="G199" s="7" t="s">
        <v>17</v>
      </c>
      <c r="H199" s="7" t="s">
        <v>18</v>
      </c>
      <c r="I199" s="7" t="s">
        <v>19</v>
      </c>
      <c r="J199" s="7" t="s">
        <v>20</v>
      </c>
    </row>
    <row r="200" spans="1:10" x14ac:dyDescent="0.25">
      <c r="A200" s="18" t="s">
        <v>47</v>
      </c>
      <c r="B200" s="19">
        <v>169.64</v>
      </c>
      <c r="C200" s="16">
        <v>1584.78</v>
      </c>
      <c r="D200" s="6"/>
      <c r="E200" s="6"/>
      <c r="F200" s="16">
        <v>268840.05</v>
      </c>
      <c r="G200" s="6" t="s">
        <v>1</v>
      </c>
      <c r="H200" s="16">
        <f t="shared" ref="H200:H209" si="11">SUM(D200:G200)</f>
        <v>268840.05</v>
      </c>
      <c r="I200" s="27">
        <v>44197</v>
      </c>
      <c r="J200" s="27">
        <v>44926</v>
      </c>
    </row>
    <row r="201" spans="1:10" x14ac:dyDescent="0.25">
      <c r="A201" s="24" t="s">
        <v>50</v>
      </c>
      <c r="B201" s="25">
        <v>158.66999999999999</v>
      </c>
      <c r="C201" s="25">
        <v>451.09</v>
      </c>
      <c r="D201" s="26"/>
      <c r="E201" s="25">
        <v>74361.63</v>
      </c>
      <c r="F201" s="25">
        <v>0</v>
      </c>
      <c r="G201" s="26"/>
      <c r="H201" s="25">
        <f t="shared" si="11"/>
        <v>74361.63</v>
      </c>
      <c r="I201" s="27"/>
      <c r="J201" s="27"/>
    </row>
    <row r="202" spans="1:10" x14ac:dyDescent="0.25">
      <c r="A202" s="18" t="s">
        <v>51</v>
      </c>
      <c r="B202" s="19">
        <v>145.68</v>
      </c>
      <c r="C202" s="17">
        <v>1966.68</v>
      </c>
      <c r="D202" s="17" t="s">
        <v>1</v>
      </c>
      <c r="E202" s="20" t="s">
        <v>1</v>
      </c>
      <c r="F202" s="17">
        <v>286500.03999999998</v>
      </c>
      <c r="G202" s="18"/>
      <c r="H202" s="17">
        <f t="shared" si="11"/>
        <v>286500.03999999998</v>
      </c>
      <c r="I202" s="27">
        <v>44197</v>
      </c>
      <c r="J202" s="27">
        <v>44926</v>
      </c>
    </row>
    <row r="203" spans="1:10" x14ac:dyDescent="0.25">
      <c r="A203" s="18" t="s">
        <v>52</v>
      </c>
      <c r="B203" s="17">
        <v>193</v>
      </c>
      <c r="C203" s="16">
        <v>22</v>
      </c>
      <c r="D203" s="6"/>
      <c r="E203" s="16">
        <v>4246.01</v>
      </c>
      <c r="F203" s="6"/>
      <c r="G203" s="6"/>
      <c r="H203" s="16">
        <f t="shared" si="11"/>
        <v>4246.01</v>
      </c>
      <c r="I203" s="27">
        <v>44197</v>
      </c>
      <c r="J203" s="27">
        <v>44926</v>
      </c>
    </row>
    <row r="204" spans="1:10" x14ac:dyDescent="0.25">
      <c r="A204" s="18" t="s">
        <v>53</v>
      </c>
      <c r="B204" s="16">
        <v>108.16</v>
      </c>
      <c r="C204" s="16">
        <v>700.88</v>
      </c>
      <c r="D204" s="6"/>
      <c r="E204" s="16">
        <v>75807.53</v>
      </c>
      <c r="F204" s="16">
        <v>0</v>
      </c>
      <c r="G204" s="6"/>
      <c r="H204" s="16">
        <f t="shared" si="11"/>
        <v>75807.53</v>
      </c>
      <c r="I204" s="27">
        <v>44197</v>
      </c>
      <c r="J204" s="27">
        <v>44926</v>
      </c>
    </row>
    <row r="205" spans="1:10" x14ac:dyDescent="0.25">
      <c r="A205" s="18" t="s">
        <v>54</v>
      </c>
      <c r="B205" s="17">
        <v>123.77</v>
      </c>
      <c r="C205" s="17">
        <v>3325</v>
      </c>
      <c r="D205" s="18"/>
      <c r="E205" s="17">
        <v>411522.21</v>
      </c>
      <c r="F205" s="18"/>
      <c r="G205" s="18"/>
      <c r="H205" s="17">
        <f t="shared" si="11"/>
        <v>411522.21</v>
      </c>
      <c r="I205" s="27">
        <v>44197</v>
      </c>
      <c r="J205" s="27">
        <v>44926</v>
      </c>
    </row>
    <row r="206" spans="1:10" x14ac:dyDescent="0.25">
      <c r="A206" s="18" t="s">
        <v>54</v>
      </c>
      <c r="B206" s="17">
        <v>123.77</v>
      </c>
      <c r="C206" s="17">
        <v>380</v>
      </c>
      <c r="D206" s="17">
        <v>47031.1</v>
      </c>
      <c r="E206" s="17">
        <v>0</v>
      </c>
      <c r="F206" s="18"/>
      <c r="G206" s="18"/>
      <c r="H206" s="17">
        <f t="shared" si="11"/>
        <v>47031.1</v>
      </c>
      <c r="I206" s="27">
        <v>44197</v>
      </c>
      <c r="J206" s="27">
        <v>44926</v>
      </c>
    </row>
    <row r="207" spans="1:10" x14ac:dyDescent="0.25">
      <c r="A207" s="18" t="s">
        <v>55</v>
      </c>
      <c r="B207" s="17">
        <v>168.66</v>
      </c>
      <c r="C207" s="17">
        <v>878.37</v>
      </c>
      <c r="D207" s="18"/>
      <c r="E207" s="17">
        <v>148147.20000000001</v>
      </c>
      <c r="F207" s="18"/>
      <c r="G207" s="18"/>
      <c r="H207" s="17">
        <f t="shared" si="11"/>
        <v>148147.20000000001</v>
      </c>
      <c r="I207" s="27">
        <v>44197</v>
      </c>
      <c r="J207" s="27">
        <v>44926</v>
      </c>
    </row>
    <row r="208" spans="1:10" x14ac:dyDescent="0.25">
      <c r="A208" s="18" t="s">
        <v>56</v>
      </c>
      <c r="B208" s="17">
        <v>173.05</v>
      </c>
      <c r="C208" s="17">
        <v>1000</v>
      </c>
      <c r="D208" s="17" t="s">
        <v>1</v>
      </c>
      <c r="E208" s="17">
        <v>173050</v>
      </c>
      <c r="F208" s="17">
        <v>0</v>
      </c>
      <c r="G208" s="17" t="s">
        <v>1</v>
      </c>
      <c r="H208" s="17">
        <f t="shared" si="11"/>
        <v>173050</v>
      </c>
      <c r="I208" s="27">
        <v>44197</v>
      </c>
      <c r="J208" s="27">
        <v>44926</v>
      </c>
    </row>
    <row r="209" spans="1:10" x14ac:dyDescent="0.25">
      <c r="A209" s="18" t="s">
        <v>57</v>
      </c>
      <c r="B209" s="16">
        <v>146</v>
      </c>
      <c r="C209" s="16">
        <v>72.25</v>
      </c>
      <c r="D209" s="16" t="s">
        <v>1</v>
      </c>
      <c r="E209" s="16" t="s">
        <v>1</v>
      </c>
      <c r="F209" s="16" t="s">
        <v>1</v>
      </c>
      <c r="G209" s="16">
        <v>10548.68</v>
      </c>
      <c r="H209" s="16">
        <f t="shared" si="11"/>
        <v>10548.68</v>
      </c>
      <c r="I209" s="27">
        <v>44197</v>
      </c>
      <c r="J209" s="27">
        <v>44926</v>
      </c>
    </row>
    <row r="210" spans="1:10" x14ac:dyDescent="0.25">
      <c r="A210" s="18" t="s">
        <v>61</v>
      </c>
      <c r="B210" s="16">
        <v>101.85</v>
      </c>
      <c r="C210" s="16">
        <v>60.46</v>
      </c>
      <c r="D210" s="16"/>
      <c r="E210" s="16"/>
      <c r="F210" s="16"/>
      <c r="G210">
        <v>6157.85</v>
      </c>
      <c r="H210" s="16">
        <f>SUM(D210:G210)</f>
        <v>6157.85</v>
      </c>
      <c r="I210" s="27">
        <v>44197</v>
      </c>
      <c r="J210" s="27">
        <v>44926</v>
      </c>
    </row>
    <row r="211" spans="1:10" x14ac:dyDescent="0.25">
      <c r="A211" s="18"/>
      <c r="B211" s="17"/>
      <c r="C211" s="17"/>
      <c r="D211" s="17"/>
      <c r="E211" s="17"/>
      <c r="F211" s="17"/>
      <c r="G211" s="17"/>
      <c r="H211" s="17"/>
    </row>
    <row r="212" spans="1:10" x14ac:dyDescent="0.25">
      <c r="A212" s="8" t="s">
        <v>40</v>
      </c>
      <c r="B212" s="12" t="s">
        <v>1</v>
      </c>
      <c r="C212" s="12">
        <f>SUM(C200:C211)</f>
        <v>10441.51</v>
      </c>
      <c r="D212" s="12">
        <f>SUM(D200:D211)</f>
        <v>47031.1</v>
      </c>
      <c r="E212" s="12">
        <f>SUM(E200:E211)</f>
        <v>887134.58000000007</v>
      </c>
      <c r="F212" s="12">
        <f>SUM(F200:F211)</f>
        <v>555340.09</v>
      </c>
      <c r="G212" s="12">
        <f>SUM(G200:G211)</f>
        <v>16706.53</v>
      </c>
      <c r="H212" s="12">
        <f>SUM(H200:H210)</f>
        <v>1506212.3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Pérez Morales</dc:creator>
  <cp:lastModifiedBy>Gabriela Pérez Morales</cp:lastModifiedBy>
  <cp:lastPrinted>2022-09-27T21:04:03Z</cp:lastPrinted>
  <dcterms:created xsi:type="dcterms:W3CDTF">2021-12-09T21:01:03Z</dcterms:created>
  <dcterms:modified xsi:type="dcterms:W3CDTF">2022-09-28T19:24:29Z</dcterms:modified>
</cp:coreProperties>
</file>