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 Quiroz\Documents\"/>
    </mc:Choice>
  </mc:AlternateContent>
  <bookViews>
    <workbookView xWindow="0" yWindow="0" windowWidth="24000" windowHeight="9135"/>
  </bookViews>
  <sheets>
    <sheet name="2023-2027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3" l="1"/>
  <c r="E17" i="3" s="1"/>
  <c r="F17" i="3" s="1"/>
  <c r="G17" i="3" s="1"/>
  <c r="H17" i="3" s="1"/>
  <c r="D24" i="3"/>
  <c r="E24" i="3" s="1"/>
  <c r="F24" i="3" s="1"/>
  <c r="G24" i="3" s="1"/>
  <c r="H24" i="3" s="1"/>
  <c r="D28" i="3"/>
  <c r="E28" i="3" s="1"/>
  <c r="F28" i="3" s="1"/>
  <c r="G28" i="3" s="1"/>
  <c r="H28" i="3" s="1"/>
  <c r="D27" i="3"/>
  <c r="E27" i="3" s="1"/>
  <c r="F27" i="3" s="1"/>
  <c r="G27" i="3" s="1"/>
  <c r="H27" i="3" s="1"/>
  <c r="D26" i="3"/>
  <c r="E26" i="3" s="1"/>
  <c r="F26" i="3" s="1"/>
  <c r="G26" i="3" s="1"/>
  <c r="H26" i="3" s="1"/>
  <c r="D25" i="3"/>
  <c r="E25" i="3" s="1"/>
  <c r="F25" i="3" s="1"/>
  <c r="G25" i="3" s="1"/>
  <c r="H25" i="3" s="1"/>
  <c r="D11" i="3"/>
  <c r="E11" i="3" s="1"/>
  <c r="F11" i="3" s="1"/>
  <c r="G11" i="3" s="1"/>
  <c r="H11" i="3" s="1"/>
  <c r="D12" i="3"/>
  <c r="E12" i="3" s="1"/>
  <c r="F12" i="3" s="1"/>
  <c r="G12" i="3" s="1"/>
  <c r="H12" i="3" s="1"/>
  <c r="D13" i="3"/>
  <c r="E13" i="3" s="1"/>
  <c r="F13" i="3" s="1"/>
  <c r="G13" i="3" s="1"/>
  <c r="H13" i="3" s="1"/>
  <c r="D14" i="3"/>
  <c r="E14" i="3" s="1"/>
  <c r="F14" i="3" s="1"/>
  <c r="G14" i="3" s="1"/>
  <c r="H14" i="3" s="1"/>
  <c r="D15" i="3"/>
  <c r="E15" i="3" s="1"/>
  <c r="F15" i="3" s="1"/>
  <c r="G15" i="3" s="1"/>
  <c r="H15" i="3" s="1"/>
  <c r="D16" i="3"/>
  <c r="E16" i="3" s="1"/>
  <c r="F16" i="3" s="1"/>
  <c r="G16" i="3" s="1"/>
  <c r="H16" i="3" s="1"/>
  <c r="D18" i="3"/>
  <c r="E18" i="3" s="1"/>
  <c r="F18" i="3" s="1"/>
  <c r="G18" i="3" s="1"/>
  <c r="H18" i="3" s="1"/>
  <c r="D19" i="3"/>
  <c r="E19" i="3" s="1"/>
  <c r="F19" i="3" s="1"/>
  <c r="G19" i="3" s="1"/>
  <c r="H19" i="3" s="1"/>
  <c r="D20" i="3"/>
  <c r="E20" i="3" s="1"/>
  <c r="F20" i="3" s="1"/>
  <c r="G20" i="3" s="1"/>
  <c r="H20" i="3" s="1"/>
  <c r="D21" i="3"/>
  <c r="E21" i="3" s="1"/>
  <c r="F21" i="3" s="1"/>
  <c r="G21" i="3" s="1"/>
  <c r="H21" i="3" s="1"/>
  <c r="D10" i="3"/>
  <c r="E10" i="3" s="1"/>
  <c r="F10" i="3" s="1"/>
  <c r="G10" i="3" s="1"/>
  <c r="H10" i="3" s="1"/>
  <c r="C36" i="3" l="1"/>
  <c r="C38" i="3" s="1"/>
  <c r="C23" i="3"/>
  <c r="C9" i="3"/>
  <c r="C33" i="3" l="1"/>
  <c r="H36" i="3"/>
  <c r="H38" i="3" s="1"/>
  <c r="G36" i="3"/>
  <c r="G38" i="3" s="1"/>
  <c r="F36" i="3"/>
  <c r="F38" i="3" s="1"/>
  <c r="E36" i="3"/>
  <c r="E38" i="3" s="1"/>
  <c r="D36" i="3"/>
  <c r="D38" i="3" s="1"/>
  <c r="H30" i="3"/>
  <c r="G30" i="3"/>
  <c r="F30" i="3"/>
  <c r="E30" i="3"/>
  <c r="D30" i="3"/>
  <c r="H23" i="3"/>
  <c r="G23" i="3"/>
  <c r="F23" i="3"/>
  <c r="E23" i="3"/>
  <c r="D23" i="3"/>
  <c r="H9" i="3"/>
  <c r="G9" i="3"/>
  <c r="F9" i="3"/>
  <c r="E9" i="3"/>
  <c r="D9" i="3"/>
  <c r="H33" i="3" l="1"/>
  <c r="F33" i="3"/>
  <c r="D33" i="3"/>
  <c r="E33" i="3"/>
  <c r="G33" i="3"/>
</calcChain>
</file>

<file path=xl/sharedStrings.xml><?xml version="1.0" encoding="utf-8"?>
<sst xmlns="http://schemas.openxmlformats.org/spreadsheetml/2006/main" count="35" uniqueCount="35">
  <si>
    <t>Formato 7 c)</t>
  </si>
  <si>
    <t>Concepto (b)</t>
  </si>
  <si>
    <t>A. Ingresos Derivados de Financiamientos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</si>
  <si>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</si>
  <si>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</si>
  <si>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</si>
  <si>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</si>
  <si>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t>1.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Ingresos de Libre Disposición (1=A+B+C+D+E+F+G+H+I+J+K+L)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</si>
  <si>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</si>
  <si>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Cuotas y Aportaciones de Seguridad Social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</si>
  <si>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Contribuciones de Mejoras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</si>
  <si>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Derechos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</si>
  <si>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</si>
  <si>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Aprovechamientos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</si>
  <si>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por Ventas de Bienes y Servicios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</si>
  <si>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</t>
    </r>
  </si>
  <si>
    <r>
      <t>I.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Incentivos Derivados de la Colaboración Fiscal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</si>
  <si>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 xml:space="preserve">Transferencias </t>
    </r>
  </si>
  <si>
    <r>
      <t>K.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</si>
  <si>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2.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Transferencias Federales Etiquetadas</t>
    </r>
    <r>
      <rPr>
        <b/>
        <vertAlign val="superscript"/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(2=A+B+C+D+E)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</si>
  <si>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Aportaciones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</si>
  <si>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</si>
  <si>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</si>
  <si>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</si>
  <si>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3.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Ingresos Derivados de Financiamientos (3=A)</t>
    </r>
  </si>
  <si>
    <r>
      <t>4.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Total de Resultados de Ingresos (4=1+2+3)</t>
    </r>
  </si>
  <si>
    <t>Sonora</t>
  </si>
  <si>
    <r>
      <t>L.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Otros Ingresos de Libre Disposición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</si>
  <si>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</si>
  <si>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t>Factor de actualización</t>
  </si>
  <si>
    <t>Criterios de Cálculo</t>
  </si>
  <si>
    <r>
      <t xml:space="preserve">Crecimiento de ingresos 2022-2027 (((1 + Crecimiento real año n del PIBE ) * (1 + Inflación estimada año n en Criterios Generales de Pólitica Económica Federal 2022))-1) = </t>
    </r>
    <r>
      <rPr>
        <b/>
        <sz val="11"/>
        <color theme="1"/>
        <rFont val="Calibri"/>
        <family val="2"/>
        <scheme val="minor"/>
      </rPr>
      <t>6.09%</t>
    </r>
  </si>
  <si>
    <r>
      <t xml:space="preserve">         Crecimiento Nominal de recaudación de ingresos tributarios = </t>
    </r>
    <r>
      <rPr>
        <b/>
        <sz val="10"/>
        <color rgb="FF000000"/>
        <rFont val="Calibri"/>
        <family val="2"/>
        <scheme val="minor"/>
      </rPr>
      <t>3.6 %</t>
    </r>
  </si>
  <si>
    <t>Criterios Generales de Politica Economica 2022 del Gobierno Federal  (Participaciones y Aportaciones)</t>
  </si>
  <si>
    <t>Proyección de Ingresos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</si>
</sst>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_-* #,##0.0_-;\-* #,##0.0_-;_-* &quot;-&quot;??_-;_-@_-"/>
    <numFmt numFmtId="166" formatCode="#,##0.000000"/>
    <numFmt numFmtId="167" formatCode="General_)"/>
    <numFmt numFmtId="168" formatCode="#,##0.0000000_ ;[Red]\-#,##0.0000000\ "/>
    <numFmt numFmtId="169" formatCode="_-* #,##0.000000_-;\-* #,##0.000000_-;_-* &quot;-&quot;??_-;_-@_-"/>
    <numFmt numFmtId="170" formatCode="0.000000_ ;[Red]\-0.000000\ "/>
    <numFmt numFmtId="171" formatCode="_-[$€-2]* #,##0.00_-;\-[$€-2]* #,##0.00_-;_-[$€-2]* &quot;-&quot;??_-"/>
    <numFmt numFmtId="172" formatCode="_(* #,##0.00_);_(* \(#,##0.00\);_(* &quot;-&quot;??_);_(@_)"/>
    <numFmt numFmtId="173" formatCode="0.00_);[Red]\(0.00\)"/>
    <numFmt numFmtId="174" formatCode="#,##0.00\ &quot;€&quot;;\-#,##0.00\ &quot;€&quot;"/>
    <numFmt numFmtId="175" formatCode="0.000000"/>
    <numFmt numFmtId="176" formatCode="_-* #,##0.0_-;\-* #,##0.0_-;_-* &quot;-&quot;?_-;_-@_-"/>
    <numFmt numFmtId="177" formatCode="#,##0.0000"/>
  </numFmts>
  <fonts count="5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6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b/>
      <sz val="11"/>
      <color indexed="63"/>
      <name val="Calibri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indexed="56"/>
      <name val="Cambria"/>
      <family val="2"/>
    </font>
    <font>
      <b/>
      <sz val="13"/>
      <color indexed="62"/>
      <name val="Calibri"/>
      <family val="2"/>
    </font>
    <font>
      <sz val="18"/>
      <color theme="3"/>
      <name val="Cambria"/>
      <family val="2"/>
      <scheme val="maj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42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358">
    <xf numFmtId="0" fontId="0" fillId="0" borderId="0"/>
    <xf numFmtId="0" fontId="9" fillId="0" borderId="0"/>
    <xf numFmtId="0" fontId="9" fillId="0" borderId="0"/>
    <xf numFmtId="167" fontId="14" fillId="0" borderId="0"/>
    <xf numFmtId="168" fontId="12" fillId="0" borderId="0"/>
    <xf numFmtId="169" fontId="12" fillId="0" borderId="0"/>
    <xf numFmtId="167" fontId="12" fillId="0" borderId="0"/>
    <xf numFmtId="0" fontId="12" fillId="0" borderId="0"/>
    <xf numFmtId="170" fontId="12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22" borderId="0" applyNumberFormat="0" applyBorder="0" applyAlignment="0" applyProtection="0"/>
    <xf numFmtId="0" fontId="19" fillId="23" borderId="15" applyNumberFormat="0" applyAlignment="0" applyProtection="0"/>
    <xf numFmtId="0" fontId="19" fillId="23" borderId="15" applyNumberFormat="0" applyAlignment="0" applyProtection="0"/>
    <xf numFmtId="0" fontId="19" fillId="23" borderId="15" applyNumberFormat="0" applyAlignment="0" applyProtection="0"/>
    <xf numFmtId="0" fontId="19" fillId="23" borderId="15" applyNumberFormat="0" applyAlignment="0" applyProtection="0"/>
    <xf numFmtId="0" fontId="19" fillId="23" borderId="15" applyNumberFormat="0" applyAlignment="0" applyProtection="0"/>
    <xf numFmtId="0" fontId="20" fillId="24" borderId="15" applyNumberFormat="0" applyAlignment="0" applyProtection="0"/>
    <xf numFmtId="0" fontId="21" fillId="25" borderId="16" applyNumberFormat="0" applyAlignment="0" applyProtection="0"/>
    <xf numFmtId="0" fontId="21" fillId="25" borderId="16" applyNumberFormat="0" applyAlignment="0" applyProtection="0"/>
    <xf numFmtId="0" fontId="21" fillId="26" borderId="16" applyNumberFormat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1" fillId="25" borderId="16" applyNumberFormat="0" applyAlignment="0" applyProtection="0"/>
    <xf numFmtId="0" fontId="24" fillId="0" borderId="19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7" fillId="9" borderId="15" applyNumberFormat="0" applyAlignment="0" applyProtection="0"/>
    <xf numFmtId="0" fontId="27" fillId="9" borderId="15" applyNumberFormat="0" applyAlignment="0" applyProtection="0"/>
    <xf numFmtId="0" fontId="27" fillId="9" borderId="15" applyNumberFormat="0" applyAlignment="0" applyProtection="0"/>
    <xf numFmtId="0" fontId="27" fillId="9" borderId="15" applyNumberFormat="0" applyAlignment="0" applyProtection="0"/>
    <xf numFmtId="0" fontId="28" fillId="27" borderId="15" applyNumberFormat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30" fillId="0" borderId="20" applyNumberFormat="0" applyFill="0" applyAlignment="0" applyProtection="0"/>
    <xf numFmtId="0" fontId="31" fillId="0" borderId="21" applyNumberFormat="0" applyFill="0" applyAlignment="0" applyProtection="0"/>
    <xf numFmtId="0" fontId="25" fillId="0" borderId="22" applyNumberFormat="0" applyFill="0" applyAlignment="0" applyProtection="0"/>
    <xf numFmtId="0" fontId="25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32" fillId="28" borderId="0" applyNumberFormat="0" applyBorder="0" applyAlignment="0" applyProtection="0"/>
    <xf numFmtId="0" fontId="27" fillId="9" borderId="15" applyNumberFormat="0" applyAlignment="0" applyProtection="0"/>
    <xf numFmtId="0" fontId="22" fillId="0" borderId="17" applyNumberFormat="0" applyFill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7" borderId="0" applyNumberFormat="0" applyBorder="0" applyAlignment="0" applyProtection="0"/>
    <xf numFmtId="0" fontId="12" fillId="0" borderId="0"/>
    <xf numFmtId="0" fontId="12" fillId="0" borderId="0"/>
    <xf numFmtId="168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34" fillId="0" borderId="0" applyNumberFormat="0" applyBorder="0" applyAlignment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167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164" fontId="12" fillId="0" borderId="0"/>
    <xf numFmtId="0" fontId="15" fillId="0" borderId="0"/>
    <xf numFmtId="0" fontId="15" fillId="0" borderId="0"/>
    <xf numFmtId="164" fontId="12" fillId="0" borderId="0"/>
    <xf numFmtId="0" fontId="15" fillId="0" borderId="0"/>
    <xf numFmtId="0" fontId="15" fillId="0" borderId="0"/>
    <xf numFmtId="0" fontId="12" fillId="0" borderId="0"/>
    <xf numFmtId="0" fontId="12" fillId="30" borderId="23" applyNumberFormat="0" applyFont="0" applyAlignment="0" applyProtection="0"/>
    <xf numFmtId="0" fontId="12" fillId="30" borderId="23" applyNumberFormat="0" applyFont="0" applyAlignment="0" applyProtection="0"/>
    <xf numFmtId="0" fontId="12" fillId="30" borderId="23" applyNumberFormat="0" applyFont="0" applyAlignment="0" applyProtection="0"/>
    <xf numFmtId="0" fontId="12" fillId="30" borderId="23" applyNumberFormat="0" applyFont="0" applyAlignment="0" applyProtection="0"/>
    <xf numFmtId="0" fontId="12" fillId="30" borderId="23" applyNumberFormat="0" applyFont="0" applyAlignment="0" applyProtection="0"/>
    <xf numFmtId="0" fontId="12" fillId="30" borderId="23" applyNumberFormat="0" applyFont="0" applyAlignment="0" applyProtection="0"/>
    <xf numFmtId="0" fontId="12" fillId="30" borderId="23" applyNumberFormat="0" applyFont="0" applyAlignment="0" applyProtection="0"/>
    <xf numFmtId="0" fontId="12" fillId="30" borderId="23" applyNumberFormat="0" applyFont="0" applyAlignment="0" applyProtection="0"/>
    <xf numFmtId="0" fontId="9" fillId="3" borderId="13" applyNumberFormat="0" applyFont="0" applyAlignment="0" applyProtection="0"/>
    <xf numFmtId="0" fontId="12" fillId="31" borderId="23" applyNumberFormat="0" applyFont="0" applyAlignment="0" applyProtection="0"/>
    <xf numFmtId="0" fontId="15" fillId="30" borderId="23" applyNumberFormat="0" applyFont="0" applyAlignment="0" applyProtection="0"/>
    <xf numFmtId="0" fontId="15" fillId="30" borderId="23" applyNumberFormat="0" applyFont="0" applyAlignment="0" applyProtection="0"/>
    <xf numFmtId="0" fontId="15" fillId="30" borderId="23" applyNumberFormat="0" applyFont="0" applyAlignment="0" applyProtection="0"/>
    <xf numFmtId="0" fontId="15" fillId="30" borderId="23" applyNumberFormat="0" applyFont="0" applyAlignment="0" applyProtection="0"/>
    <xf numFmtId="0" fontId="15" fillId="30" borderId="23" applyNumberFormat="0" applyFont="0" applyAlignment="0" applyProtection="0"/>
    <xf numFmtId="0" fontId="15" fillId="30" borderId="23" applyNumberFormat="0" applyFont="0" applyAlignment="0" applyProtection="0"/>
    <xf numFmtId="0" fontId="15" fillId="30" borderId="23" applyNumberFormat="0" applyFont="0" applyAlignment="0" applyProtection="0"/>
    <xf numFmtId="0" fontId="15" fillId="30" borderId="23" applyNumberFormat="0" applyFont="0" applyAlignment="0" applyProtection="0"/>
    <xf numFmtId="0" fontId="15" fillId="30" borderId="23" applyNumberFormat="0" applyFont="0" applyAlignment="0" applyProtection="0"/>
    <xf numFmtId="0" fontId="15" fillId="30" borderId="23" applyNumberFormat="0" applyFont="0" applyAlignment="0" applyProtection="0"/>
    <xf numFmtId="0" fontId="15" fillId="30" borderId="23" applyNumberFormat="0" applyFont="0" applyAlignment="0" applyProtection="0"/>
    <xf numFmtId="0" fontId="15" fillId="30" borderId="23" applyNumberFormat="0" applyFont="0" applyAlignment="0" applyProtection="0"/>
    <xf numFmtId="0" fontId="15" fillId="30" borderId="23" applyNumberFormat="0" applyFont="0" applyAlignment="0" applyProtection="0"/>
    <xf numFmtId="0" fontId="15" fillId="30" borderId="23" applyNumberFormat="0" applyFont="0" applyAlignment="0" applyProtection="0"/>
    <xf numFmtId="0" fontId="12" fillId="30" borderId="23" applyNumberFormat="0" applyFont="0" applyAlignment="0" applyProtection="0"/>
    <xf numFmtId="0" fontId="12" fillId="30" borderId="23" applyNumberFormat="0" applyFont="0" applyAlignment="0" applyProtection="0"/>
    <xf numFmtId="0" fontId="12" fillId="30" borderId="23" applyNumberFormat="0" applyFont="0" applyAlignment="0" applyProtection="0"/>
    <xf numFmtId="0" fontId="12" fillId="30" borderId="23" applyNumberFormat="0" applyFont="0" applyAlignment="0" applyProtection="0"/>
    <xf numFmtId="0" fontId="12" fillId="30" borderId="23" applyNumberFormat="0" applyFont="0" applyAlignment="0" applyProtection="0"/>
    <xf numFmtId="0" fontId="12" fillId="30" borderId="23" applyNumberFormat="0" applyFont="0" applyAlignment="0" applyProtection="0"/>
    <xf numFmtId="0" fontId="12" fillId="30" borderId="23" applyNumberFormat="0" applyFont="0" applyAlignment="0" applyProtection="0"/>
    <xf numFmtId="0" fontId="12" fillId="30" borderId="23" applyNumberFormat="0" applyFont="0" applyAlignment="0" applyProtection="0"/>
    <xf numFmtId="0" fontId="12" fillId="30" borderId="23" applyNumberFormat="0" applyFont="0" applyAlignment="0" applyProtection="0"/>
    <xf numFmtId="0" fontId="35" fillId="23" borderId="24" applyNumberForma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5" fillId="23" borderId="24" applyNumberFormat="0" applyAlignment="0" applyProtection="0"/>
    <xf numFmtId="0" fontId="35" fillId="23" borderId="24" applyNumberFormat="0" applyAlignment="0" applyProtection="0"/>
    <xf numFmtId="0" fontId="35" fillId="24" borderId="24" applyNumberFormat="0" applyAlignment="0" applyProtection="0"/>
    <xf numFmtId="4" fontId="11" fillId="29" borderId="25" applyNumberFormat="0" applyProtection="0">
      <alignment vertical="center"/>
    </xf>
    <xf numFmtId="4" fontId="36" fillId="29" borderId="25" applyNumberFormat="0" applyProtection="0">
      <alignment vertical="center"/>
    </xf>
    <xf numFmtId="4" fontId="11" fillId="29" borderId="25" applyNumberFormat="0" applyProtection="0">
      <alignment horizontal="left" vertical="center" indent="1"/>
    </xf>
    <xf numFmtId="0" fontId="11" fillId="29" borderId="25" applyNumberFormat="0" applyProtection="0">
      <alignment horizontal="left" vertical="top" indent="1"/>
    </xf>
    <xf numFmtId="4" fontId="11" fillId="32" borderId="0" applyNumberFormat="0" applyProtection="0">
      <alignment horizontal="left" vertical="center" indent="1"/>
    </xf>
    <xf numFmtId="4" fontId="10" fillId="5" borderId="25" applyNumberFormat="0" applyProtection="0">
      <alignment horizontal="right" vertical="center"/>
    </xf>
    <xf numFmtId="4" fontId="10" fillId="11" borderId="25" applyNumberFormat="0" applyProtection="0">
      <alignment horizontal="right" vertical="center"/>
    </xf>
    <xf numFmtId="4" fontId="10" fillId="19" borderId="25" applyNumberFormat="0" applyProtection="0">
      <alignment horizontal="right" vertical="center"/>
    </xf>
    <xf numFmtId="4" fontId="10" fillId="13" borderId="25" applyNumberFormat="0" applyProtection="0">
      <alignment horizontal="right" vertical="center"/>
    </xf>
    <xf numFmtId="4" fontId="10" fillId="17" borderId="25" applyNumberFormat="0" applyProtection="0">
      <alignment horizontal="right" vertical="center"/>
    </xf>
    <xf numFmtId="4" fontId="10" fillId="21" borderId="25" applyNumberFormat="0" applyProtection="0">
      <alignment horizontal="right" vertical="center"/>
    </xf>
    <xf numFmtId="4" fontId="10" fillId="20" borderId="25" applyNumberFormat="0" applyProtection="0">
      <alignment horizontal="right" vertical="center"/>
    </xf>
    <xf numFmtId="4" fontId="10" fillId="33" borderId="25" applyNumberFormat="0" applyProtection="0">
      <alignment horizontal="right" vertical="center"/>
    </xf>
    <xf numFmtId="4" fontId="10" fillId="12" borderId="25" applyNumberFormat="0" applyProtection="0">
      <alignment horizontal="right" vertical="center"/>
    </xf>
    <xf numFmtId="4" fontId="11" fillId="34" borderId="26" applyNumberFormat="0" applyProtection="0">
      <alignment horizontal="left" vertical="center" indent="1"/>
    </xf>
    <xf numFmtId="4" fontId="10" fillId="35" borderId="0" applyNumberFormat="0" applyProtection="0">
      <alignment horizontal="left" vertical="center" indent="1"/>
    </xf>
    <xf numFmtId="4" fontId="13" fillId="36" borderId="0" applyNumberFormat="0" applyProtection="0">
      <alignment horizontal="left" vertical="center" indent="1"/>
    </xf>
    <xf numFmtId="4" fontId="10" fillId="32" borderId="25" applyNumberFormat="0" applyProtection="0">
      <alignment horizontal="right" vertical="center"/>
    </xf>
    <xf numFmtId="4" fontId="10" fillId="35" borderId="0" applyNumberFormat="0" applyProtection="0">
      <alignment horizontal="left" vertical="center" indent="1"/>
    </xf>
    <xf numFmtId="4" fontId="10" fillId="32" borderId="0" applyNumberFormat="0" applyProtection="0">
      <alignment horizontal="left" vertical="center" indent="1"/>
    </xf>
    <xf numFmtId="0" fontId="12" fillId="36" borderId="25" applyNumberFormat="0" applyProtection="0">
      <alignment horizontal="left" vertical="center" indent="1"/>
    </xf>
    <xf numFmtId="0" fontId="12" fillId="36" borderId="25" applyNumberFormat="0" applyProtection="0">
      <alignment horizontal="left" vertical="top" indent="1"/>
    </xf>
    <xf numFmtId="0" fontId="12" fillId="32" borderId="25" applyNumberFormat="0" applyProtection="0">
      <alignment horizontal="left" vertical="center" indent="1"/>
    </xf>
    <xf numFmtId="0" fontId="12" fillId="32" borderId="25" applyNumberFormat="0" applyProtection="0">
      <alignment horizontal="left" vertical="top" indent="1"/>
    </xf>
    <xf numFmtId="0" fontId="12" fillId="10" borderId="25" applyNumberFormat="0" applyProtection="0">
      <alignment horizontal="left" vertical="center" indent="1"/>
    </xf>
    <xf numFmtId="0" fontId="12" fillId="10" borderId="25" applyNumberFormat="0" applyProtection="0">
      <alignment horizontal="left" vertical="top" indent="1"/>
    </xf>
    <xf numFmtId="0" fontId="12" fillId="35" borderId="25" applyNumberFormat="0" applyProtection="0">
      <alignment horizontal="left" vertical="center" indent="1"/>
    </xf>
    <xf numFmtId="0" fontId="12" fillId="35" borderId="25" applyNumberFormat="0" applyProtection="0">
      <alignment horizontal="left" vertical="top" indent="1"/>
    </xf>
    <xf numFmtId="0" fontId="12" fillId="37" borderId="14" applyNumberFormat="0">
      <protection locked="0"/>
    </xf>
    <xf numFmtId="4" fontId="10" fillId="30" borderId="25" applyNumberFormat="0" applyProtection="0">
      <alignment vertical="center"/>
    </xf>
    <xf numFmtId="4" fontId="37" fillId="30" borderId="25" applyNumberFormat="0" applyProtection="0">
      <alignment vertical="center"/>
    </xf>
    <xf numFmtId="4" fontId="10" fillId="30" borderId="25" applyNumberFormat="0" applyProtection="0">
      <alignment horizontal="left" vertical="center" indent="1"/>
    </xf>
    <xf numFmtId="0" fontId="10" fillId="30" borderId="25" applyNumberFormat="0" applyProtection="0">
      <alignment horizontal="left" vertical="top" indent="1"/>
    </xf>
    <xf numFmtId="4" fontId="10" fillId="35" borderId="25" applyNumberFormat="0" applyProtection="0">
      <alignment horizontal="right" vertical="center"/>
    </xf>
    <xf numFmtId="4" fontId="37" fillId="35" borderId="25" applyNumberFormat="0" applyProtection="0">
      <alignment horizontal="right" vertical="center"/>
    </xf>
    <xf numFmtId="4" fontId="10" fillId="32" borderId="25" applyNumberFormat="0" applyProtection="0">
      <alignment horizontal="left" vertical="center" indent="1"/>
    </xf>
    <xf numFmtId="0" fontId="10" fillId="32" borderId="25" applyNumberFormat="0" applyProtection="0">
      <alignment horizontal="left" vertical="top" indent="1"/>
    </xf>
    <xf numFmtId="4" fontId="38" fillId="38" borderId="0" applyNumberFormat="0" applyProtection="0">
      <alignment horizontal="left" vertical="center" indent="1"/>
    </xf>
    <xf numFmtId="4" fontId="39" fillId="35" borderId="25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44" fillId="0" borderId="21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6" fillId="0" borderId="2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28" applyNumberFormat="0" applyFill="0" applyAlignment="0" applyProtection="0"/>
    <xf numFmtId="0" fontId="46" fillId="0" borderId="28" applyNumberFormat="0" applyFill="0" applyAlignment="0" applyProtection="0"/>
    <xf numFmtId="0" fontId="46" fillId="0" borderId="29" applyNumberFormat="0" applyFill="0" applyAlignment="0" applyProtection="0"/>
    <xf numFmtId="0" fontId="41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9" xfId="0" applyFont="1" applyFill="1" applyBorder="1" applyAlignment="1">
      <alignment horizontal="justify" vertical="center" wrapText="1"/>
    </xf>
    <xf numFmtId="3" fontId="2" fillId="0" borderId="10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 wrapText="1" indent="1"/>
    </xf>
    <xf numFmtId="3" fontId="6" fillId="0" borderId="6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3"/>
    </xf>
    <xf numFmtId="3" fontId="0" fillId="0" borderId="0" xfId="0" applyNumberFormat="1"/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justify" vertical="center" wrapText="1"/>
    </xf>
    <xf numFmtId="0" fontId="47" fillId="0" borderId="0" xfId="0" applyFont="1"/>
    <xf numFmtId="177" fontId="0" fillId="0" borderId="0" xfId="0" applyNumberFormat="1" applyBorder="1"/>
    <xf numFmtId="3" fontId="6" fillId="0" borderId="5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9" fontId="47" fillId="0" borderId="0" xfId="357" applyFont="1" applyFill="1" applyBorder="1" applyAlignment="1"/>
    <xf numFmtId="3" fontId="47" fillId="0" borderId="0" xfId="0" applyNumberFormat="1" applyFont="1"/>
    <xf numFmtId="177" fontId="47" fillId="0" borderId="0" xfId="0" applyNumberFormat="1" applyFont="1"/>
    <xf numFmtId="0" fontId="0" fillId="0" borderId="0" xfId="0" applyFont="1"/>
    <xf numFmtId="177" fontId="48" fillId="0" borderId="0" xfId="0" applyNumberFormat="1" applyFont="1"/>
    <xf numFmtId="0" fontId="49" fillId="0" borderId="0" xfId="0" applyFont="1"/>
    <xf numFmtId="0" fontId="0" fillId="0" borderId="0" xfId="0" applyFont="1" applyAlignment="1">
      <alignment horizontal="left" vertical="justify" wrapText="1"/>
    </xf>
    <xf numFmtId="0" fontId="1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358">
    <cellStyle name="=C:\WINNT\SYSTEM32\COMMAND.COM" xfId="3"/>
    <cellStyle name="=C:\WINNT\SYSTEM32\COMMAND.COM 2" xfId="4"/>
    <cellStyle name="=C:\WINNT\SYSTEM32\COMMAND.COM 3" xfId="5"/>
    <cellStyle name="=C:\WINNT\SYSTEM32\COMMAND.COM 4" xfId="6"/>
    <cellStyle name="=C:\WINNT\SYSTEM32\COMMAND.COM 5" xfId="7"/>
    <cellStyle name="=C:\WINNT\SYSTEM32\COMMAND.COM 6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Énfasis1 2" xfId="15"/>
    <cellStyle name="20% - Énfasis1 3" xfId="16"/>
    <cellStyle name="20% - Énfasis2 2" xfId="17"/>
    <cellStyle name="20% - Énfasis2 3" xfId="18"/>
    <cellStyle name="20% - Énfasis3 2" xfId="19"/>
    <cellStyle name="20% - Énfasis3 3" xfId="20"/>
    <cellStyle name="20% - Énfasis4 2" xfId="21"/>
    <cellStyle name="20% - Énfasis4 3" xfId="22"/>
    <cellStyle name="20% - Énfasis5 2" xfId="23"/>
    <cellStyle name="20% - Énfasis5 3" xfId="24"/>
    <cellStyle name="20% - Énfasis6 2" xfId="25"/>
    <cellStyle name="20% - Énfasis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Énfasis1 2" xfId="33"/>
    <cellStyle name="40% - Énfasis1 3" xfId="34"/>
    <cellStyle name="40% - Énfasis2 2" xfId="35"/>
    <cellStyle name="40% - Énfasis2 3" xfId="36"/>
    <cellStyle name="40% - Énfasis3 2" xfId="37"/>
    <cellStyle name="40% - Énfasis3 3" xfId="38"/>
    <cellStyle name="40% - Énfasis4 2" xfId="39"/>
    <cellStyle name="40% - Énfasis4 3" xfId="40"/>
    <cellStyle name="40% - Énfasis5 2" xfId="41"/>
    <cellStyle name="40% - Énfasis5 3" xfId="42"/>
    <cellStyle name="40% - Énfasis6 2" xfId="43"/>
    <cellStyle name="40% - Énfasis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Énfasis1 2" xfId="51"/>
    <cellStyle name="60% - Énfasis1 3" xfId="52"/>
    <cellStyle name="60% - Énfasis2 2" xfId="53"/>
    <cellStyle name="60% - Énfasis2 3" xfId="54"/>
    <cellStyle name="60% - Énfasis3 2" xfId="55"/>
    <cellStyle name="60% - Énfasis3 3" xfId="56"/>
    <cellStyle name="60% - Énfasis4 2" xfId="57"/>
    <cellStyle name="60% - Énfasis4 3" xfId="58"/>
    <cellStyle name="60% - Énfasis5 2" xfId="59"/>
    <cellStyle name="60% - Énfasis5 3" xfId="60"/>
    <cellStyle name="60% - Énfasis6 2" xfId="61"/>
    <cellStyle name="60% - Énfasis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Buena 2" xfId="70"/>
    <cellStyle name="Buena 3" xfId="71"/>
    <cellStyle name="Buena 4" xfId="72"/>
    <cellStyle name="Calculation" xfId="73"/>
    <cellStyle name="Cálculo 2" xfId="74"/>
    <cellStyle name="Cálculo 2 2" xfId="75"/>
    <cellStyle name="Cálculo 3" xfId="76"/>
    <cellStyle name="Cálculo 3 2" xfId="77"/>
    <cellStyle name="Cálculo 4" xfId="78"/>
    <cellStyle name="Celda de comprobación 2" xfId="79"/>
    <cellStyle name="Celda de comprobación 3" xfId="80"/>
    <cellStyle name="Celda de comprobación 4" xfId="81"/>
    <cellStyle name="Celda vinculada 2" xfId="82"/>
    <cellStyle name="Celda vinculada 3" xfId="83"/>
    <cellStyle name="Celda vinculada 4" xfId="84"/>
    <cellStyle name="Check Cell" xfId="85"/>
    <cellStyle name="Encabezado 1 2" xfId="86"/>
    <cellStyle name="Encabezado 4 2" xfId="87"/>
    <cellStyle name="Encabezado 4 3" xfId="88"/>
    <cellStyle name="Encabezado 4 4" xfId="89"/>
    <cellStyle name="Énfasis1 2" xfId="90"/>
    <cellStyle name="Énfasis1 3" xfId="91"/>
    <cellStyle name="Énfasis2 2" xfId="92"/>
    <cellStyle name="Énfasis2 3" xfId="93"/>
    <cellStyle name="Énfasis3 2" xfId="94"/>
    <cellStyle name="Énfasis3 3" xfId="95"/>
    <cellStyle name="Énfasis4 2" xfId="96"/>
    <cellStyle name="Énfasis4 3" xfId="97"/>
    <cellStyle name="Énfasis5 2" xfId="98"/>
    <cellStyle name="Énfasis5 3" xfId="99"/>
    <cellStyle name="Énfasis6 2" xfId="100"/>
    <cellStyle name="Énfasis6 3" xfId="101"/>
    <cellStyle name="Entrada 2" xfId="102"/>
    <cellStyle name="Entrada 2 2" xfId="103"/>
    <cellStyle name="Entrada 3" xfId="104"/>
    <cellStyle name="Entrada 3 2" xfId="105"/>
    <cellStyle name="Entrada 4" xfId="106"/>
    <cellStyle name="Euro" xfId="107"/>
    <cellStyle name="Euro 2" xfId="108"/>
    <cellStyle name="Euro 3" xfId="109"/>
    <cellStyle name="Euro 4" xfId="110"/>
    <cellStyle name="Euro 5" xfId="111"/>
    <cellStyle name="Euro 6" xfId="112"/>
    <cellStyle name="Euro 7" xfId="113"/>
    <cellStyle name="Explanatory Text" xfId="114"/>
    <cellStyle name="Good" xfId="115"/>
    <cellStyle name="Heading 1" xfId="116"/>
    <cellStyle name="Heading 2" xfId="117"/>
    <cellStyle name="Heading 3" xfId="118"/>
    <cellStyle name="Heading 4" xfId="119"/>
    <cellStyle name="Incorrecto 2" xfId="120"/>
    <cellStyle name="Incorrecto 3" xfId="121"/>
    <cellStyle name="Incorrecto 4" xfId="122"/>
    <cellStyle name="Input" xfId="123"/>
    <cellStyle name="Linked Cell" xfId="124"/>
    <cellStyle name="Millares [0] 2" xfId="125"/>
    <cellStyle name="Millares [0] 2 2" xfId="126"/>
    <cellStyle name="Millares [0] 3" xfId="127"/>
    <cellStyle name="Millares [0] 4" xfId="128"/>
    <cellStyle name="Millares [0] 5" xfId="129"/>
    <cellStyle name="Millares 10" xfId="130"/>
    <cellStyle name="Millares 11" xfId="131"/>
    <cellStyle name="Millares 12" xfId="132"/>
    <cellStyle name="Millares 13" xfId="133"/>
    <cellStyle name="Millares 14" xfId="134"/>
    <cellStyle name="Millares 15" xfId="135"/>
    <cellStyle name="Millares 16" xfId="136"/>
    <cellStyle name="Millares 17" xfId="137"/>
    <cellStyle name="Millares 18" xfId="138"/>
    <cellStyle name="Millares 19" xfId="139"/>
    <cellStyle name="Millares 2" xfId="140"/>
    <cellStyle name="Millares 2 2" xfId="141"/>
    <cellStyle name="Millares 2 2 2" xfId="142"/>
    <cellStyle name="Millares 2 2 3" xfId="143"/>
    <cellStyle name="Millares 2 2 3 2" xfId="144"/>
    <cellStyle name="Millares 2 2 4" xfId="145"/>
    <cellStyle name="Millares 2 3" xfId="146"/>
    <cellStyle name="Millares 2 4" xfId="147"/>
    <cellStyle name="Millares 20" xfId="148"/>
    <cellStyle name="Millares 3" xfId="149"/>
    <cellStyle name="Millares 3 2" xfId="150"/>
    <cellStyle name="Millares 3 3" xfId="151"/>
    <cellStyle name="Millares 4" xfId="152"/>
    <cellStyle name="Millares 4 2" xfId="153"/>
    <cellStyle name="Millares 5" xfId="154"/>
    <cellStyle name="Millares 5 2" xfId="155"/>
    <cellStyle name="Millares 5 3" xfId="156"/>
    <cellStyle name="Millares 6" xfId="157"/>
    <cellStyle name="Millares 6 2" xfId="158"/>
    <cellStyle name="Millares 7" xfId="159"/>
    <cellStyle name="Millares 8" xfId="160"/>
    <cellStyle name="Millares 9" xfId="161"/>
    <cellStyle name="Millarѥs [0]" xfId="162"/>
    <cellStyle name="Moneda 2" xfId="163"/>
    <cellStyle name="Moneda 3" xfId="164"/>
    <cellStyle name="Moneda 4" xfId="165"/>
    <cellStyle name="Moneda 5" xfId="166"/>
    <cellStyle name="Neutral 2" xfId="167"/>
    <cellStyle name="Neutral 3" xfId="168"/>
    <cellStyle name="Neutral 4" xfId="169"/>
    <cellStyle name="Normal" xfId="0" builtinId="0"/>
    <cellStyle name="Normal 10" xfId="170"/>
    <cellStyle name="Normal 11" xfId="171"/>
    <cellStyle name="Normal 12" xfId="172"/>
    <cellStyle name="Normal 12 2" xfId="173"/>
    <cellStyle name="Normal 13" xfId="174"/>
    <cellStyle name="Normal 13 2" xfId="175"/>
    <cellStyle name="Normal 14" xfId="176"/>
    <cellStyle name="Normal 14 2" xfId="177"/>
    <cellStyle name="Normal 15" xfId="178"/>
    <cellStyle name="Normal 15 2" xfId="179"/>
    <cellStyle name="Normal 16" xfId="180"/>
    <cellStyle name="Normal 16 2" xfId="181"/>
    <cellStyle name="Normal 17" xfId="182"/>
    <cellStyle name="Normal 17 2" xfId="183"/>
    <cellStyle name="Normal 18" xfId="184"/>
    <cellStyle name="Normal 18 2" xfId="185"/>
    <cellStyle name="Normal 19" xfId="186"/>
    <cellStyle name="Normal 19 2" xfId="187"/>
    <cellStyle name="Normal 19 3" xfId="188"/>
    <cellStyle name="Normal 2" xfId="1"/>
    <cellStyle name="Normal 2 2" xfId="189"/>
    <cellStyle name="Normal 2 2 2" xfId="190"/>
    <cellStyle name="Normal 2 3" xfId="191"/>
    <cellStyle name="Normal 2 4" xfId="192"/>
    <cellStyle name="Normal 2 4 2" xfId="193"/>
    <cellStyle name="Normal 2 4 3" xfId="194"/>
    <cellStyle name="Normal 2 4 4" xfId="195"/>
    <cellStyle name="Normal 2 5" xfId="196"/>
    <cellStyle name="Normal 2_ESTIMACION PARTICIPACIONES RFP DICTAMEN 2012 factores a octubre 2011 USB 21 OCT 2011" xfId="197"/>
    <cellStyle name="Normal 20" xfId="198"/>
    <cellStyle name="Normal 20 2" xfId="199"/>
    <cellStyle name="Normal 21" xfId="200"/>
    <cellStyle name="Normal 21 2" xfId="201"/>
    <cellStyle name="Normal 22" xfId="202"/>
    <cellStyle name="Normal 23" xfId="203"/>
    <cellStyle name="Normal 24" xfId="204"/>
    <cellStyle name="Normal 24 2" xfId="205"/>
    <cellStyle name="Normal 25" xfId="206"/>
    <cellStyle name="Normal 26" xfId="207"/>
    <cellStyle name="Normal 27" xfId="208"/>
    <cellStyle name="Normal 28" xfId="209"/>
    <cellStyle name="Normal 29" xfId="2"/>
    <cellStyle name="Normal 29 2" xfId="210"/>
    <cellStyle name="Normal 29 3" xfId="211"/>
    <cellStyle name="Normal 29 4" xfId="212"/>
    <cellStyle name="Normal 29 5" xfId="213"/>
    <cellStyle name="Normal 3" xfId="214"/>
    <cellStyle name="Normal 3 2" xfId="215"/>
    <cellStyle name="Normal 3 3" xfId="216"/>
    <cellStyle name="Normal 3 4" xfId="217"/>
    <cellStyle name="Normal 3 5" xfId="218"/>
    <cellStyle name="Normal 3 5 2" xfId="219"/>
    <cellStyle name="Normal 3 6" xfId="220"/>
    <cellStyle name="Normal 30" xfId="221"/>
    <cellStyle name="Normal 31" xfId="222"/>
    <cellStyle name="Normal 32" xfId="223"/>
    <cellStyle name="Normal 33" xfId="224"/>
    <cellStyle name="Normal 34" xfId="225"/>
    <cellStyle name="Normal 34 2" xfId="226"/>
    <cellStyle name="Normal 35" xfId="227"/>
    <cellStyle name="Normal 36" xfId="228"/>
    <cellStyle name="Normal 37" xfId="229"/>
    <cellStyle name="Normal 4" xfId="230"/>
    <cellStyle name="Normal 4 2" xfId="231"/>
    <cellStyle name="Normal 5" xfId="232"/>
    <cellStyle name="Normal 5 2" xfId="233"/>
    <cellStyle name="Normal 5 2 2" xfId="234"/>
    <cellStyle name="Normal 5 2 2 2" xfId="235"/>
    <cellStyle name="Normal 5 2 3" xfId="236"/>
    <cellStyle name="Normal 5 3" xfId="237"/>
    <cellStyle name="Normal 5 4" xfId="238"/>
    <cellStyle name="Normal 5_04.- Proyeccion de Ingresos 2014    AGOSTO 2013 tadeo" xfId="239"/>
    <cellStyle name="Normal 6" xfId="240"/>
    <cellStyle name="Normal 6 2" xfId="241"/>
    <cellStyle name="Normal 6 3" xfId="242"/>
    <cellStyle name="Normal 6 4" xfId="243"/>
    <cellStyle name="Normal 7" xfId="244"/>
    <cellStyle name="Normal 7 2" xfId="245"/>
    <cellStyle name="Normal 7 3" xfId="246"/>
    <cellStyle name="Normal 8" xfId="247"/>
    <cellStyle name="Normal 8 2" xfId="248"/>
    <cellStyle name="Normal 8 3" xfId="249"/>
    <cellStyle name="Normal 9" xfId="250"/>
    <cellStyle name="Notas 10" xfId="251"/>
    <cellStyle name="Notas 10 2" xfId="252"/>
    <cellStyle name="Notas 11" xfId="253"/>
    <cellStyle name="Notas 11 2" xfId="254"/>
    <cellStyle name="Notas 12" xfId="255"/>
    <cellStyle name="Notas 12 2" xfId="256"/>
    <cellStyle name="Notas 13" xfId="257"/>
    <cellStyle name="Notas 13 2" xfId="258"/>
    <cellStyle name="Notas 14" xfId="259"/>
    <cellStyle name="Notas 15" xfId="260"/>
    <cellStyle name="Notas 2" xfId="261"/>
    <cellStyle name="Notas 2 2" xfId="262"/>
    <cellStyle name="Notas 2 2 2" xfId="263"/>
    <cellStyle name="Notas 2 3" xfId="264"/>
    <cellStyle name="Notas 2 3 2" xfId="265"/>
    <cellStyle name="Notas 2 4" xfId="266"/>
    <cellStyle name="Notas 2 4 2" xfId="267"/>
    <cellStyle name="Notas 2 5" xfId="268"/>
    <cellStyle name="Notas 3" xfId="269"/>
    <cellStyle name="Notas 3 2" xfId="270"/>
    <cellStyle name="Notas 4" xfId="271"/>
    <cellStyle name="Notas 4 2" xfId="272"/>
    <cellStyle name="Notas 5" xfId="273"/>
    <cellStyle name="Notas 5 2" xfId="274"/>
    <cellStyle name="Notas 6" xfId="275"/>
    <cellStyle name="Notas 6 2" xfId="276"/>
    <cellStyle name="Notas 7" xfId="277"/>
    <cellStyle name="Notas 7 2" xfId="278"/>
    <cellStyle name="Notas 8" xfId="279"/>
    <cellStyle name="Notas 8 2" xfId="280"/>
    <cellStyle name="Notas 9" xfId="281"/>
    <cellStyle name="Notas 9 2" xfId="282"/>
    <cellStyle name="Note" xfId="283"/>
    <cellStyle name="Output" xfId="284"/>
    <cellStyle name="Porcentaje" xfId="357" builtinId="5"/>
    <cellStyle name="Porcentaje 2" xfId="285"/>
    <cellStyle name="Porcentaje 2 2" xfId="286"/>
    <cellStyle name="Porcentaje 3" xfId="287"/>
    <cellStyle name="Porcentaje 4" xfId="288"/>
    <cellStyle name="Porcentaje 5" xfId="289"/>
    <cellStyle name="Porcentual 2" xfId="290"/>
    <cellStyle name="Porcentual 3" xfId="291"/>
    <cellStyle name="Porcentual 4" xfId="292"/>
    <cellStyle name="Salida 2" xfId="293"/>
    <cellStyle name="Salida 3" xfId="294"/>
    <cellStyle name="Salida 4" xfId="295"/>
    <cellStyle name="SAPBEXaggData" xfId="296"/>
    <cellStyle name="SAPBEXaggDataEmph" xfId="297"/>
    <cellStyle name="SAPBEXaggItem" xfId="298"/>
    <cellStyle name="SAPBEXaggItemX" xfId="299"/>
    <cellStyle name="SAPBEXchaText" xfId="300"/>
    <cellStyle name="SAPBEXexcBad7" xfId="301"/>
    <cellStyle name="SAPBEXexcBad8" xfId="302"/>
    <cellStyle name="SAPBEXexcBad9" xfId="303"/>
    <cellStyle name="SAPBEXexcCritical4" xfId="304"/>
    <cellStyle name="SAPBEXexcCritical5" xfId="305"/>
    <cellStyle name="SAPBEXexcCritical6" xfId="306"/>
    <cellStyle name="SAPBEXexcGood1" xfId="307"/>
    <cellStyle name="SAPBEXexcGood2" xfId="308"/>
    <cellStyle name="SAPBEXexcGood3" xfId="309"/>
    <cellStyle name="SAPBEXfilterDrill" xfId="310"/>
    <cellStyle name="SAPBEXfilterItem" xfId="311"/>
    <cellStyle name="SAPBEXfilterText" xfId="312"/>
    <cellStyle name="SAPBEXformats" xfId="313"/>
    <cellStyle name="SAPBEXheaderItem" xfId="314"/>
    <cellStyle name="SAPBEXheaderText" xfId="315"/>
    <cellStyle name="SAPBEXHLevel0" xfId="316"/>
    <cellStyle name="SAPBEXHLevel0X" xfId="317"/>
    <cellStyle name="SAPBEXHLevel1" xfId="318"/>
    <cellStyle name="SAPBEXHLevel1X" xfId="319"/>
    <cellStyle name="SAPBEXHLevel2" xfId="320"/>
    <cellStyle name="SAPBEXHLevel2X" xfId="321"/>
    <cellStyle name="SAPBEXHLevel3" xfId="322"/>
    <cellStyle name="SAPBEXHLevel3X" xfId="323"/>
    <cellStyle name="SAPBEXinputData" xfId="324"/>
    <cellStyle name="SAPBEXresData" xfId="325"/>
    <cellStyle name="SAPBEXresDataEmph" xfId="326"/>
    <cellStyle name="SAPBEXresItem" xfId="327"/>
    <cellStyle name="SAPBEXresItemX" xfId="328"/>
    <cellStyle name="SAPBEXstdData" xfId="329"/>
    <cellStyle name="SAPBEXstdDataEmph" xfId="330"/>
    <cellStyle name="SAPBEXstdItem" xfId="331"/>
    <cellStyle name="SAPBEXstdItemX" xfId="332"/>
    <cellStyle name="SAPBEXtitle" xfId="333"/>
    <cellStyle name="SAPBEXundefined" xfId="334"/>
    <cellStyle name="Sheet Title" xfId="335"/>
    <cellStyle name="Texto de advertencia 2" xfId="336"/>
    <cellStyle name="Texto de advertencia 3" xfId="337"/>
    <cellStyle name="Texto explicativo 2" xfId="338"/>
    <cellStyle name="Texto explicativo 3" xfId="339"/>
    <cellStyle name="Texto explicativo 4" xfId="340"/>
    <cellStyle name="Title" xfId="341"/>
    <cellStyle name="Título 1 2" xfId="342"/>
    <cellStyle name="Título 1 3" xfId="343"/>
    <cellStyle name="Título 2 2" xfId="344"/>
    <cellStyle name="Título 2 3" xfId="345"/>
    <cellStyle name="Título 2 4" xfId="346"/>
    <cellStyle name="Título 3 2" xfId="347"/>
    <cellStyle name="Título 3 3" xfId="348"/>
    <cellStyle name="Título 3 4" xfId="349"/>
    <cellStyle name="Título 4" xfId="350"/>
    <cellStyle name="Título 5" xfId="351"/>
    <cellStyle name="Título 6" xfId="352"/>
    <cellStyle name="Total 2" xfId="353"/>
    <cellStyle name="Total 3" xfId="354"/>
    <cellStyle name="Total 4" xfId="355"/>
    <cellStyle name="Warning Text" xfId="3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6"/>
  <sheetViews>
    <sheetView showGridLines="0" tabSelected="1" topLeftCell="A18" zoomScale="90" zoomScaleNormal="90" workbookViewId="0">
      <selection activeCell="B47" sqref="B47"/>
    </sheetView>
  </sheetViews>
  <sheetFormatPr baseColWidth="10" defaultRowHeight="15" x14ac:dyDescent="0.25"/>
  <cols>
    <col min="2" max="2" width="57" customWidth="1"/>
    <col min="3" max="3" width="13.7109375" customWidth="1"/>
    <col min="4" max="8" width="12.7109375" customWidth="1"/>
    <col min="9" max="9" width="12" bestFit="1" customWidth="1"/>
    <col min="10" max="11" width="14.42578125" bestFit="1" customWidth="1"/>
  </cols>
  <sheetData>
    <row r="1" spans="2:8" x14ac:dyDescent="0.25">
      <c r="B1" s="1" t="s">
        <v>0</v>
      </c>
      <c r="C1" s="1"/>
      <c r="D1" s="27"/>
      <c r="E1" s="27"/>
      <c r="F1" s="27"/>
      <c r="G1" s="27"/>
      <c r="H1" s="13"/>
    </row>
    <row r="2" spans="2:8" x14ac:dyDescent="0.25">
      <c r="B2" s="1"/>
      <c r="C2" s="1"/>
      <c r="D2" s="27"/>
      <c r="E2" s="27"/>
      <c r="F2" s="27"/>
      <c r="G2" s="27"/>
      <c r="H2" s="13"/>
    </row>
    <row r="3" spans="2:8" ht="15.75" thickBot="1" x14ac:dyDescent="0.3">
      <c r="B3" s="1"/>
      <c r="C3" s="1"/>
      <c r="D3" s="13"/>
      <c r="E3" s="13"/>
      <c r="F3" s="13"/>
      <c r="G3" s="13"/>
      <c r="H3" s="13"/>
    </row>
    <row r="4" spans="2:8" x14ac:dyDescent="0.25">
      <c r="B4" s="28" t="s">
        <v>26</v>
      </c>
      <c r="C4" s="29"/>
      <c r="D4" s="29"/>
      <c r="E4" s="29"/>
      <c r="F4" s="29"/>
      <c r="G4" s="29"/>
      <c r="H4" s="30"/>
    </row>
    <row r="5" spans="2:8" ht="12" customHeight="1" x14ac:dyDescent="0.25">
      <c r="B5" s="31" t="s">
        <v>34</v>
      </c>
      <c r="C5" s="32"/>
      <c r="D5" s="32"/>
      <c r="E5" s="32"/>
      <c r="F5" s="32"/>
      <c r="G5" s="32"/>
      <c r="H5" s="33"/>
    </row>
    <row r="6" spans="2:8" ht="12" customHeight="1" thickBot="1" x14ac:dyDescent="0.3">
      <c r="B6" s="34"/>
      <c r="C6" s="35"/>
      <c r="D6" s="35"/>
      <c r="E6" s="35"/>
      <c r="F6" s="35"/>
      <c r="G6" s="35"/>
      <c r="H6" s="36"/>
    </row>
    <row r="7" spans="2:8" ht="15.75" thickBot="1" x14ac:dyDescent="0.3">
      <c r="B7" s="4" t="s">
        <v>1</v>
      </c>
      <c r="C7" s="5">
        <v>2022</v>
      </c>
      <c r="D7" s="5">
        <v>2023</v>
      </c>
      <c r="E7" s="5">
        <v>2024</v>
      </c>
      <c r="F7" s="5">
        <v>2025</v>
      </c>
      <c r="G7" s="5">
        <v>2026</v>
      </c>
      <c r="H7" s="5">
        <v>2027</v>
      </c>
    </row>
    <row r="8" spans="2:8" ht="8.1" customHeight="1" x14ac:dyDescent="0.25">
      <c r="B8" s="6"/>
      <c r="C8" s="7"/>
      <c r="D8" s="7"/>
      <c r="E8" s="7"/>
      <c r="F8" s="7"/>
      <c r="G8" s="7"/>
      <c r="H8" s="7"/>
    </row>
    <row r="9" spans="2:8" ht="25.5" customHeight="1" x14ac:dyDescent="0.25">
      <c r="B9" s="8" t="s">
        <v>7</v>
      </c>
      <c r="C9" s="9">
        <f t="shared" ref="C9:H9" si="0">SUM(C10:C21)</f>
        <v>43534460294</v>
      </c>
      <c r="D9" s="9">
        <f t="shared" si="0"/>
        <v>45557805299.764397</v>
      </c>
      <c r="E9" s="9">
        <f t="shared" si="0"/>
        <v>47681767485.838806</v>
      </c>
      <c r="F9" s="9">
        <f t="shared" si="0"/>
        <v>49911660675.404617</v>
      </c>
      <c r="G9" s="9">
        <f t="shared" si="0"/>
        <v>52253093008.003403</v>
      </c>
      <c r="H9" s="9">
        <f t="shared" si="0"/>
        <v>54711983808.766251</v>
      </c>
    </row>
    <row r="10" spans="2:8" ht="12.95" customHeight="1" x14ac:dyDescent="0.25">
      <c r="B10" s="11" t="s">
        <v>8</v>
      </c>
      <c r="C10" s="9">
        <v>4420105743</v>
      </c>
      <c r="D10" s="9">
        <f t="shared" ref="D10:H16" si="1">C10*$D$43</f>
        <v>4689290182.7487001</v>
      </c>
      <c r="E10" s="9">
        <f t="shared" si="1"/>
        <v>4974867954.8780956</v>
      </c>
      <c r="F10" s="9">
        <f t="shared" si="1"/>
        <v>5277837413.3301716</v>
      </c>
      <c r="G10" s="9">
        <f t="shared" si="1"/>
        <v>5599257711.8019791</v>
      </c>
      <c r="H10" s="9">
        <f t="shared" si="1"/>
        <v>5940252506.4507189</v>
      </c>
    </row>
    <row r="11" spans="2:8" ht="12.95" customHeight="1" x14ac:dyDescent="0.25">
      <c r="B11" s="11" t="s">
        <v>9</v>
      </c>
      <c r="C11" s="9">
        <v>0</v>
      </c>
      <c r="D11" s="9">
        <f t="shared" si="1"/>
        <v>0</v>
      </c>
      <c r="E11" s="9">
        <f t="shared" si="1"/>
        <v>0</v>
      </c>
      <c r="F11" s="9">
        <f t="shared" si="1"/>
        <v>0</v>
      </c>
      <c r="G11" s="9">
        <f t="shared" si="1"/>
        <v>0</v>
      </c>
      <c r="H11" s="9">
        <f t="shared" si="1"/>
        <v>0</v>
      </c>
    </row>
    <row r="12" spans="2:8" ht="12.95" customHeight="1" x14ac:dyDescent="0.25">
      <c r="B12" s="11" t="s">
        <v>10</v>
      </c>
      <c r="C12" s="9">
        <v>1</v>
      </c>
      <c r="D12" s="9">
        <f t="shared" si="1"/>
        <v>1.0609</v>
      </c>
      <c r="E12" s="9">
        <f t="shared" si="1"/>
        <v>1.1255088099999999</v>
      </c>
      <c r="F12" s="9">
        <f t="shared" si="1"/>
        <v>1.1940522965289999</v>
      </c>
      <c r="G12" s="9">
        <f t="shared" si="1"/>
        <v>1.2667700813876159</v>
      </c>
      <c r="H12" s="9">
        <f t="shared" si="1"/>
        <v>1.3439163793441218</v>
      </c>
    </row>
    <row r="13" spans="2:8" ht="12.95" customHeight="1" x14ac:dyDescent="0.25">
      <c r="B13" s="11" t="s">
        <v>11</v>
      </c>
      <c r="C13" s="9">
        <v>2501582299</v>
      </c>
      <c r="D13" s="9">
        <f t="shared" si="1"/>
        <v>2653928661.0091</v>
      </c>
      <c r="E13" s="9">
        <f t="shared" si="1"/>
        <v>2815552916.4645538</v>
      </c>
      <c r="F13" s="9">
        <f t="shared" si="1"/>
        <v>2987020089.0772452</v>
      </c>
      <c r="G13" s="9">
        <f t="shared" si="1"/>
        <v>3168929612.5020494</v>
      </c>
      <c r="H13" s="9">
        <f t="shared" si="1"/>
        <v>3361917425.9034243</v>
      </c>
    </row>
    <row r="14" spans="2:8" ht="12.95" customHeight="1" x14ac:dyDescent="0.25">
      <c r="B14" s="11" t="s">
        <v>12</v>
      </c>
      <c r="C14" s="9">
        <v>7762017</v>
      </c>
      <c r="D14" s="9">
        <f t="shared" si="1"/>
        <v>8234723.8352999995</v>
      </c>
      <c r="E14" s="9">
        <f t="shared" si="1"/>
        <v>8736218.5168697685</v>
      </c>
      <c r="F14" s="9">
        <f t="shared" si="1"/>
        <v>9268254.2245471366</v>
      </c>
      <c r="G14" s="9">
        <f t="shared" si="1"/>
        <v>9832690.9068220574</v>
      </c>
      <c r="H14" s="9">
        <f t="shared" si="1"/>
        <v>10431501.78304752</v>
      </c>
    </row>
    <row r="15" spans="2:8" ht="12.95" customHeight="1" x14ac:dyDescent="0.25">
      <c r="B15" s="11" t="s">
        <v>13</v>
      </c>
      <c r="C15" s="9">
        <v>242424999</v>
      </c>
      <c r="D15" s="9">
        <f t="shared" si="1"/>
        <v>257188681.4391</v>
      </c>
      <c r="E15" s="9">
        <f t="shared" si="1"/>
        <v>272851472.1387412</v>
      </c>
      <c r="F15" s="9">
        <f t="shared" si="1"/>
        <v>289468126.79199052</v>
      </c>
      <c r="G15" s="9">
        <f t="shared" si="1"/>
        <v>307096735.71362275</v>
      </c>
      <c r="H15" s="9">
        <f t="shared" si="1"/>
        <v>325798926.91858238</v>
      </c>
    </row>
    <row r="16" spans="2:8" ht="12.95" customHeight="1" x14ac:dyDescent="0.25">
      <c r="B16" s="11" t="s">
        <v>14</v>
      </c>
      <c r="C16" s="9">
        <v>9903000</v>
      </c>
      <c r="D16" s="9">
        <f t="shared" si="1"/>
        <v>10506092.699999999</v>
      </c>
      <c r="E16" s="9">
        <f t="shared" si="1"/>
        <v>11145913.745429998</v>
      </c>
      <c r="F16" s="9">
        <f t="shared" si="1"/>
        <v>11824699.892526684</v>
      </c>
      <c r="G16" s="9">
        <f t="shared" si="1"/>
        <v>12544824.115981558</v>
      </c>
      <c r="H16" s="9">
        <f t="shared" si="1"/>
        <v>13308803.904644834</v>
      </c>
    </row>
    <row r="17" spans="2:8" ht="12.95" customHeight="1" x14ac:dyDescent="0.25">
      <c r="B17" s="11" t="s">
        <v>15</v>
      </c>
      <c r="C17" s="9">
        <v>25217013098</v>
      </c>
      <c r="D17" s="9">
        <f>C17*$D$44</f>
        <v>26124825569.528</v>
      </c>
      <c r="E17" s="9">
        <f>D17*$D$44</f>
        <v>27065319290.03101</v>
      </c>
      <c r="F17" s="9">
        <f>E17*$D$44</f>
        <v>28039670784.472126</v>
      </c>
      <c r="G17" s="9">
        <f>F17*$D$44</f>
        <v>29049098932.713123</v>
      </c>
      <c r="H17" s="9">
        <f>G17*$D$44</f>
        <v>30094866494.290798</v>
      </c>
    </row>
    <row r="18" spans="2:8" ht="12.95" customHeight="1" x14ac:dyDescent="0.25">
      <c r="B18" s="11" t="s">
        <v>16</v>
      </c>
      <c r="C18" s="9">
        <v>1508812944</v>
      </c>
      <c r="D18" s="9">
        <f t="shared" ref="D18:H21" si="2">C18*$D$43</f>
        <v>1600699652.2895999</v>
      </c>
      <c r="E18" s="9">
        <f t="shared" si="2"/>
        <v>1698182261.1140366</v>
      </c>
      <c r="F18" s="9">
        <f t="shared" si="2"/>
        <v>1801601560.8158813</v>
      </c>
      <c r="G18" s="9">
        <f t="shared" si="2"/>
        <v>1911319095.8695683</v>
      </c>
      <c r="H18" s="9">
        <f t="shared" si="2"/>
        <v>2027718428.8080249</v>
      </c>
    </row>
    <row r="19" spans="2:8" ht="12.95" customHeight="1" x14ac:dyDescent="0.25">
      <c r="B19" s="11" t="s">
        <v>17</v>
      </c>
      <c r="C19" s="9">
        <v>9626856193</v>
      </c>
      <c r="D19" s="9">
        <f t="shared" si="2"/>
        <v>10213131735.1537</v>
      </c>
      <c r="E19" s="9">
        <f t="shared" si="2"/>
        <v>10835111457.82456</v>
      </c>
      <c r="F19" s="9">
        <f t="shared" si="2"/>
        <v>11494969745.606075</v>
      </c>
      <c r="G19" s="9">
        <f t="shared" si="2"/>
        <v>12195013403.113485</v>
      </c>
      <c r="H19" s="9">
        <f t="shared" si="2"/>
        <v>12937689719.363096</v>
      </c>
    </row>
    <row r="20" spans="2:8" ht="12.95" customHeight="1" x14ac:dyDescent="0.25">
      <c r="B20" s="11" t="s">
        <v>18</v>
      </c>
      <c r="C20" s="9"/>
      <c r="D20" s="9">
        <f t="shared" si="2"/>
        <v>0</v>
      </c>
      <c r="E20" s="9">
        <f t="shared" si="2"/>
        <v>0</v>
      </c>
      <c r="F20" s="9">
        <f t="shared" si="2"/>
        <v>0</v>
      </c>
      <c r="G20" s="9">
        <f t="shared" si="2"/>
        <v>0</v>
      </c>
      <c r="H20" s="9">
        <f t="shared" si="2"/>
        <v>0</v>
      </c>
    </row>
    <row r="21" spans="2:8" ht="12.95" customHeight="1" x14ac:dyDescent="0.25">
      <c r="B21" s="11" t="s">
        <v>27</v>
      </c>
      <c r="C21" s="9"/>
      <c r="D21" s="9">
        <f t="shared" si="2"/>
        <v>0</v>
      </c>
      <c r="E21" s="9">
        <f t="shared" si="2"/>
        <v>0</v>
      </c>
      <c r="F21" s="9">
        <f t="shared" si="2"/>
        <v>0</v>
      </c>
      <c r="G21" s="9">
        <f t="shared" si="2"/>
        <v>0</v>
      </c>
      <c r="H21" s="9">
        <f t="shared" si="2"/>
        <v>0</v>
      </c>
    </row>
    <row r="22" spans="2:8" ht="8.1" customHeight="1" x14ac:dyDescent="0.25">
      <c r="B22" s="6"/>
      <c r="C22" s="7"/>
      <c r="D22" s="7"/>
      <c r="E22" s="7"/>
      <c r="F22" s="7"/>
      <c r="G22" s="7"/>
      <c r="H22" s="7"/>
    </row>
    <row r="23" spans="2:8" x14ac:dyDescent="0.25">
      <c r="B23" s="8" t="s">
        <v>19</v>
      </c>
      <c r="C23" s="9">
        <f t="shared" ref="C23:H23" si="3">SUM(C24:C28)</f>
        <v>23406756664</v>
      </c>
      <c r="D23" s="9">
        <f t="shared" si="3"/>
        <v>24375366371.376404</v>
      </c>
      <c r="E23" s="9">
        <f t="shared" si="3"/>
        <v>25386517386.087418</v>
      </c>
      <c r="F23" s="9">
        <f t="shared" si="3"/>
        <v>26442208380.891335</v>
      </c>
      <c r="G23" s="9">
        <f t="shared" si="3"/>
        <v>27544538432.374489</v>
      </c>
      <c r="H23" s="9">
        <f t="shared" si="3"/>
        <v>28695712368.192097</v>
      </c>
    </row>
    <row r="24" spans="2:8" ht="12.95" customHeight="1" x14ac:dyDescent="0.25">
      <c r="B24" s="11" t="s">
        <v>20</v>
      </c>
      <c r="C24" s="9">
        <v>18347862388</v>
      </c>
      <c r="D24" s="9">
        <f>C24*$D$44</f>
        <v>19008385433.968002</v>
      </c>
      <c r="E24" s="9">
        <f>D24*$D$44</f>
        <v>19692687309.590851</v>
      </c>
      <c r="F24" s="9">
        <f>E24*$D$44</f>
        <v>20401624052.736122</v>
      </c>
      <c r="G24" s="9">
        <f>F24*$D$44</f>
        <v>21136082518.634624</v>
      </c>
      <c r="H24" s="9">
        <f>G24*$D$44</f>
        <v>21896981489.305473</v>
      </c>
    </row>
    <row r="25" spans="2:8" ht="12.95" customHeight="1" x14ac:dyDescent="0.25">
      <c r="B25" s="11" t="s">
        <v>21</v>
      </c>
      <c r="C25" s="9">
        <v>3864514197</v>
      </c>
      <c r="D25" s="9">
        <f t="shared" ref="D25:H28" si="4">C25*$D$43</f>
        <v>4099863111.5973001</v>
      </c>
      <c r="E25" s="9">
        <f t="shared" si="4"/>
        <v>4349544775.0935755</v>
      </c>
      <c r="F25" s="9">
        <f t="shared" si="4"/>
        <v>4614432051.8967743</v>
      </c>
      <c r="G25" s="9">
        <f t="shared" si="4"/>
        <v>4895450963.8572874</v>
      </c>
      <c r="H25" s="9">
        <f t="shared" si="4"/>
        <v>5193583927.5561962</v>
      </c>
    </row>
    <row r="26" spans="2:8" x14ac:dyDescent="0.25">
      <c r="B26" s="11" t="s">
        <v>22</v>
      </c>
      <c r="C26" s="9">
        <v>76675000</v>
      </c>
      <c r="D26" s="9">
        <f t="shared" si="4"/>
        <v>81344507.5</v>
      </c>
      <c r="E26" s="9">
        <f t="shared" si="4"/>
        <v>86298388.006750003</v>
      </c>
      <c r="F26" s="9">
        <f t="shared" si="4"/>
        <v>91553959.83636108</v>
      </c>
      <c r="G26" s="9">
        <f t="shared" si="4"/>
        <v>97129595.990395471</v>
      </c>
      <c r="H26" s="9">
        <f t="shared" si="4"/>
        <v>103044788.38621055</v>
      </c>
    </row>
    <row r="27" spans="2:8" ht="22.5" x14ac:dyDescent="0.25">
      <c r="B27" s="11" t="s">
        <v>23</v>
      </c>
      <c r="C27" s="9">
        <v>1117705079</v>
      </c>
      <c r="D27" s="9">
        <f t="shared" si="4"/>
        <v>1185773318.3111</v>
      </c>
      <c r="E27" s="9">
        <f t="shared" si="4"/>
        <v>1257986913.396246</v>
      </c>
      <c r="F27" s="9">
        <f t="shared" si="4"/>
        <v>1334598316.4220772</v>
      </c>
      <c r="G27" s="9">
        <f t="shared" si="4"/>
        <v>1415875353.8921816</v>
      </c>
      <c r="H27" s="9">
        <f t="shared" si="4"/>
        <v>1502102162.9442155</v>
      </c>
    </row>
    <row r="28" spans="2:8" ht="12.95" customHeight="1" x14ac:dyDescent="0.25">
      <c r="B28" s="11" t="s">
        <v>28</v>
      </c>
      <c r="C28" s="9">
        <v>0</v>
      </c>
      <c r="D28" s="9">
        <f t="shared" si="4"/>
        <v>0</v>
      </c>
      <c r="E28" s="9">
        <f t="shared" si="4"/>
        <v>0</v>
      </c>
      <c r="F28" s="9">
        <f t="shared" si="4"/>
        <v>0</v>
      </c>
      <c r="G28" s="9">
        <f t="shared" si="4"/>
        <v>0</v>
      </c>
      <c r="H28" s="9">
        <f t="shared" si="4"/>
        <v>0</v>
      </c>
    </row>
    <row r="29" spans="2:8" ht="8.1" customHeight="1" x14ac:dyDescent="0.25">
      <c r="B29" s="6"/>
      <c r="C29" s="7"/>
      <c r="D29" s="7"/>
      <c r="E29" s="7"/>
      <c r="F29" s="7"/>
      <c r="G29" s="7"/>
      <c r="H29" s="7"/>
    </row>
    <row r="30" spans="2:8" x14ac:dyDescent="0.25">
      <c r="B30" s="8" t="s">
        <v>24</v>
      </c>
      <c r="C30" s="9"/>
      <c r="D30" s="9">
        <f>D31</f>
        <v>0</v>
      </c>
      <c r="E30" s="9">
        <f>E31</f>
        <v>0</v>
      </c>
      <c r="F30" s="9">
        <f>F31</f>
        <v>0</v>
      </c>
      <c r="G30" s="9">
        <f>G31</f>
        <v>0</v>
      </c>
      <c r="H30" s="9">
        <f>H31</f>
        <v>0</v>
      </c>
    </row>
    <row r="31" spans="2:8" x14ac:dyDescent="0.25">
      <c r="B31" s="11" t="s">
        <v>2</v>
      </c>
      <c r="C31" s="9"/>
      <c r="D31" s="9">
        <v>0</v>
      </c>
      <c r="E31" s="9"/>
      <c r="F31" s="9"/>
      <c r="G31" s="9"/>
      <c r="H31" s="9"/>
    </row>
    <row r="32" spans="2:8" ht="8.1" customHeight="1" x14ac:dyDescent="0.25">
      <c r="B32" s="6"/>
      <c r="C32" s="7"/>
      <c r="D32" s="7"/>
      <c r="E32" s="7"/>
      <c r="F32" s="7"/>
      <c r="G32" s="7"/>
      <c r="H32" s="7"/>
    </row>
    <row r="33" spans="2:11" x14ac:dyDescent="0.25">
      <c r="B33" s="8" t="s">
        <v>25</v>
      </c>
      <c r="C33" s="9">
        <f t="shared" ref="C33:H33" si="5">C9+C23+C30</f>
        <v>66941216958</v>
      </c>
      <c r="D33" s="9">
        <f t="shared" si="5"/>
        <v>69933171671.140808</v>
      </c>
      <c r="E33" s="9">
        <f t="shared" si="5"/>
        <v>73068284871.926224</v>
      </c>
      <c r="F33" s="9">
        <f t="shared" si="5"/>
        <v>76353869056.295959</v>
      </c>
      <c r="G33" s="9">
        <f t="shared" si="5"/>
        <v>79797631440.377899</v>
      </c>
      <c r="H33" s="9">
        <f t="shared" si="5"/>
        <v>83407696176.958344</v>
      </c>
      <c r="J33" s="12"/>
      <c r="K33" s="12"/>
    </row>
    <row r="34" spans="2:11" ht="8.1" customHeight="1" x14ac:dyDescent="0.25">
      <c r="B34" s="6"/>
      <c r="C34" s="7"/>
      <c r="D34" s="7"/>
      <c r="E34" s="7"/>
      <c r="F34" s="7"/>
      <c r="G34" s="7"/>
      <c r="H34" s="7"/>
    </row>
    <row r="35" spans="2:11" x14ac:dyDescent="0.25">
      <c r="B35" s="8" t="s">
        <v>3</v>
      </c>
      <c r="C35" s="9"/>
      <c r="D35" s="9"/>
      <c r="E35" s="9"/>
      <c r="F35" s="9"/>
      <c r="G35" s="9"/>
      <c r="H35" s="9"/>
    </row>
    <row r="36" spans="2:11" ht="22.5" x14ac:dyDescent="0.25">
      <c r="B36" s="11" t="s">
        <v>4</v>
      </c>
      <c r="C36" s="9">
        <f t="shared" ref="C36:H36" si="6">C31</f>
        <v>0</v>
      </c>
      <c r="D36" s="9">
        <f t="shared" si="6"/>
        <v>0</v>
      </c>
      <c r="E36" s="9">
        <f t="shared" si="6"/>
        <v>0</v>
      </c>
      <c r="F36" s="9">
        <f t="shared" si="6"/>
        <v>0</v>
      </c>
      <c r="G36" s="9">
        <f t="shared" si="6"/>
        <v>0</v>
      </c>
      <c r="H36" s="9">
        <f t="shared" si="6"/>
        <v>0</v>
      </c>
    </row>
    <row r="37" spans="2:11" ht="22.5" x14ac:dyDescent="0.25">
      <c r="B37" s="11" t="s">
        <v>5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</row>
    <row r="38" spans="2:11" x14ac:dyDescent="0.25">
      <c r="B38" s="10" t="s">
        <v>6</v>
      </c>
      <c r="C38" s="9">
        <f t="shared" ref="C38:H38" si="7">C36+C37</f>
        <v>0</v>
      </c>
      <c r="D38" s="9">
        <f t="shared" si="7"/>
        <v>0</v>
      </c>
      <c r="E38" s="9">
        <f t="shared" si="7"/>
        <v>0</v>
      </c>
      <c r="F38" s="9">
        <f t="shared" si="7"/>
        <v>0</v>
      </c>
      <c r="G38" s="9">
        <f t="shared" si="7"/>
        <v>0</v>
      </c>
      <c r="H38" s="9">
        <f t="shared" si="7"/>
        <v>0</v>
      </c>
      <c r="I38" s="18"/>
    </row>
    <row r="39" spans="2:11" ht="8.1" customHeight="1" thickBot="1" x14ac:dyDescent="0.3">
      <c r="B39" s="2"/>
      <c r="C39" s="15"/>
      <c r="D39" s="3"/>
      <c r="E39" s="3"/>
      <c r="F39" s="3"/>
      <c r="G39" s="3"/>
      <c r="H39" s="3"/>
    </row>
    <row r="40" spans="2:11" x14ac:dyDescent="0.25">
      <c r="B40" s="19"/>
      <c r="C40" s="19"/>
      <c r="D40" s="19"/>
      <c r="E40" s="19"/>
      <c r="F40" s="19"/>
      <c r="G40" s="19"/>
      <c r="H40" s="14"/>
    </row>
    <row r="41" spans="2:11" x14ac:dyDescent="0.25">
      <c r="B41" s="16" t="s">
        <v>30</v>
      </c>
      <c r="C41" s="20"/>
      <c r="D41" s="21"/>
      <c r="E41" s="21"/>
      <c r="F41" s="12"/>
      <c r="G41" s="12"/>
      <c r="H41" s="12"/>
    </row>
    <row r="42" spans="2:11" ht="35.25" customHeight="1" x14ac:dyDescent="0.25">
      <c r="B42" s="26" t="s">
        <v>31</v>
      </c>
      <c r="C42" s="26"/>
      <c r="D42" s="26"/>
      <c r="E42" s="26"/>
      <c r="F42" s="26"/>
      <c r="G42" s="26"/>
      <c r="H42" s="26"/>
    </row>
    <row r="43" spans="2:11" hidden="1" x14ac:dyDescent="0.25">
      <c r="B43" s="23" t="s">
        <v>29</v>
      </c>
      <c r="C43" s="16"/>
      <c r="D43" s="22">
        <v>1.0609</v>
      </c>
      <c r="E43" s="16"/>
    </row>
    <row r="44" spans="2:11" x14ac:dyDescent="0.25">
      <c r="B44" s="23" t="s">
        <v>33</v>
      </c>
      <c r="C44" s="16"/>
      <c r="D44" s="24">
        <v>1.036</v>
      </c>
      <c r="E44" s="16"/>
    </row>
    <row r="45" spans="2:11" x14ac:dyDescent="0.25">
      <c r="B45" s="25" t="s">
        <v>32</v>
      </c>
      <c r="C45" s="17"/>
    </row>
    <row r="75" ht="15" customHeight="1" x14ac:dyDescent="0.25"/>
    <row r="76" ht="15" customHeight="1" x14ac:dyDescent="0.25"/>
  </sheetData>
  <mergeCells count="5">
    <mergeCell ref="B42:H42"/>
    <mergeCell ref="D1:G1"/>
    <mergeCell ref="D2:G2"/>
    <mergeCell ref="B4:H4"/>
    <mergeCell ref="B5:H6"/>
  </mergeCells>
  <printOptions horizontalCentered="1"/>
  <pageMargins left="0.70866141732283472" right="0.70866141732283472" top="0.74803149606299213" bottom="0.74803149606299213" header="0.31496062992125984" footer="0.31496062992125984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2023-2027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</dc:creator>
  <cp:lastModifiedBy>Hewlett-Packard Company</cp:lastModifiedBy>
  <cp:lastPrinted>2019-10-23T16:32:49Z</cp:lastPrinted>
  <dcterms:created xsi:type="dcterms:W3CDTF">2016-10-24T18:48:29Z</dcterms:created>
  <dcterms:modified xsi:type="dcterms:W3CDTF">2022-09-27T21:30:20Z</dcterms:modified>
</cp:coreProperties>
</file>