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.renteria\Desktop\SIR\2023\IV TRIMESTR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53" i="1" l="1"/>
  <c r="AP153" i="1"/>
  <c r="AN153" i="1"/>
  <c r="AM153" i="1"/>
  <c r="AL153" i="1"/>
  <c r="AK153" i="1"/>
  <c r="AO153" i="1" s="1"/>
  <c r="AI153" i="1"/>
  <c r="AH153" i="1"/>
  <c r="AG153" i="1"/>
  <c r="AF153" i="1"/>
  <c r="AJ153" i="1" s="1"/>
  <c r="AE153" i="1"/>
  <c r="AD153" i="1"/>
  <c r="AC153" i="1"/>
  <c r="AA153" i="1"/>
  <c r="Z153" i="1"/>
  <c r="X153" i="1"/>
  <c r="W153" i="1"/>
  <c r="Y153" i="1" s="1"/>
  <c r="V153" i="1"/>
  <c r="U153" i="1"/>
  <c r="S153" i="1"/>
  <c r="R153" i="1"/>
  <c r="Q153" i="1"/>
  <c r="O153" i="1"/>
  <c r="N153" i="1"/>
  <c r="M153" i="1"/>
  <c r="L153" i="1"/>
  <c r="K153" i="1"/>
  <c r="J153" i="1"/>
  <c r="I153" i="1"/>
  <c r="H153" i="1"/>
  <c r="G153" i="1"/>
  <c r="F153" i="1"/>
  <c r="D153" i="1"/>
  <c r="E153" i="1" s="1"/>
  <c r="C153" i="1"/>
  <c r="B153" i="1"/>
  <c r="AR152" i="1"/>
  <c r="AO152" i="1"/>
  <c r="AJ152" i="1"/>
  <c r="AB152" i="1"/>
  <c r="Y152" i="1"/>
  <c r="T152" i="1"/>
  <c r="P152" i="1"/>
  <c r="E152" i="1"/>
  <c r="AR151" i="1"/>
  <c r="AO151" i="1"/>
  <c r="AJ151" i="1"/>
  <c r="AB151" i="1"/>
  <c r="Y151" i="1"/>
  <c r="T151" i="1"/>
  <c r="P151" i="1"/>
  <c r="E151" i="1"/>
  <c r="AR150" i="1"/>
  <c r="AO150" i="1"/>
  <c r="AJ150" i="1"/>
  <c r="AB150" i="1"/>
  <c r="Y150" i="1"/>
  <c r="T150" i="1"/>
  <c r="P150" i="1"/>
  <c r="E150" i="1"/>
  <c r="AR149" i="1"/>
  <c r="AO149" i="1"/>
  <c r="AJ149" i="1"/>
  <c r="AB149" i="1"/>
  <c r="Y149" i="1"/>
  <c r="T149" i="1"/>
  <c r="P149" i="1"/>
  <c r="E149" i="1"/>
  <c r="AR148" i="1"/>
  <c r="AO148" i="1"/>
  <c r="AJ148" i="1"/>
  <c r="AB148" i="1"/>
  <c r="Y148" i="1"/>
  <c r="T148" i="1"/>
  <c r="P148" i="1"/>
  <c r="E148" i="1"/>
  <c r="AR147" i="1"/>
  <c r="AO147" i="1"/>
  <c r="AJ147" i="1"/>
  <c r="AB147" i="1"/>
  <c r="Y147" i="1"/>
  <c r="T147" i="1"/>
  <c r="P147" i="1"/>
  <c r="E147" i="1"/>
  <c r="AR146" i="1"/>
  <c r="AO146" i="1"/>
  <c r="AJ146" i="1"/>
  <c r="AB146" i="1"/>
  <c r="Y146" i="1"/>
  <c r="T146" i="1"/>
  <c r="P146" i="1"/>
  <c r="E146" i="1"/>
  <c r="AR145" i="1"/>
  <c r="AO145" i="1"/>
  <c r="AJ145" i="1"/>
  <c r="AB145" i="1"/>
  <c r="Y145" i="1"/>
  <c r="T145" i="1"/>
  <c r="P145" i="1"/>
  <c r="E145" i="1"/>
  <c r="AR144" i="1"/>
  <c r="AO144" i="1"/>
  <c r="AJ144" i="1"/>
  <c r="AB144" i="1"/>
  <c r="Y144" i="1"/>
  <c r="T144" i="1"/>
  <c r="P144" i="1"/>
  <c r="E144" i="1"/>
  <c r="AR143" i="1"/>
  <c r="AO143" i="1"/>
  <c r="AJ143" i="1"/>
  <c r="AB143" i="1"/>
  <c r="Y143" i="1"/>
  <c r="T143" i="1"/>
  <c r="P143" i="1"/>
  <c r="E143" i="1"/>
  <c r="AR142" i="1"/>
  <c r="AO142" i="1"/>
  <c r="AJ142" i="1"/>
  <c r="AB142" i="1"/>
  <c r="Y142" i="1"/>
  <c r="T142" i="1"/>
  <c r="P142" i="1"/>
  <c r="E142" i="1"/>
  <c r="AR141" i="1"/>
  <c r="AO141" i="1"/>
  <c r="AJ141" i="1"/>
  <c r="AB141" i="1"/>
  <c r="Y141" i="1"/>
  <c r="T141" i="1"/>
  <c r="P141" i="1"/>
  <c r="E141" i="1"/>
  <c r="AQ136" i="1"/>
  <c r="AP136" i="1"/>
  <c r="AN136" i="1"/>
  <c r="AM136" i="1"/>
  <c r="AL136" i="1"/>
  <c r="AK136" i="1"/>
  <c r="AI136" i="1"/>
  <c r="AH136" i="1"/>
  <c r="AG136" i="1"/>
  <c r="AF136" i="1"/>
  <c r="AE136" i="1"/>
  <c r="AD136" i="1"/>
  <c r="AC136" i="1"/>
  <c r="AA136" i="1"/>
  <c r="Z136" i="1"/>
  <c r="X136" i="1"/>
  <c r="W136" i="1"/>
  <c r="V136" i="1"/>
  <c r="U136" i="1"/>
  <c r="S136" i="1"/>
  <c r="R136" i="1"/>
  <c r="Q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R135" i="1"/>
  <c r="AO135" i="1"/>
  <c r="AJ135" i="1"/>
  <c r="AB135" i="1"/>
  <c r="Y135" i="1"/>
  <c r="T135" i="1"/>
  <c r="P135" i="1"/>
  <c r="E135" i="1"/>
  <c r="AR134" i="1"/>
  <c r="AO134" i="1"/>
  <c r="AJ134" i="1"/>
  <c r="AB134" i="1"/>
  <c r="Y134" i="1"/>
  <c r="T134" i="1"/>
  <c r="P134" i="1"/>
  <c r="E134" i="1"/>
  <c r="AR133" i="1"/>
  <c r="AO133" i="1"/>
  <c r="AJ133" i="1"/>
  <c r="AB133" i="1"/>
  <c r="Y133" i="1"/>
  <c r="T133" i="1"/>
  <c r="P133" i="1"/>
  <c r="E133" i="1"/>
  <c r="AR132" i="1"/>
  <c r="AO132" i="1"/>
  <c r="AJ132" i="1"/>
  <c r="AB132" i="1"/>
  <c r="Y132" i="1"/>
  <c r="T132" i="1"/>
  <c r="P132" i="1"/>
  <c r="E132" i="1"/>
  <c r="AR131" i="1"/>
  <c r="AO131" i="1"/>
  <c r="AJ131" i="1"/>
  <c r="AB131" i="1"/>
  <c r="Y131" i="1"/>
  <c r="T131" i="1"/>
  <c r="P131" i="1"/>
  <c r="E131" i="1"/>
  <c r="AR130" i="1"/>
  <c r="AO130" i="1"/>
  <c r="AJ130" i="1"/>
  <c r="AB130" i="1"/>
  <c r="Y130" i="1"/>
  <c r="T130" i="1"/>
  <c r="P130" i="1"/>
  <c r="E130" i="1"/>
  <c r="AR129" i="1"/>
  <c r="AO129" i="1"/>
  <c r="AJ129" i="1"/>
  <c r="AB129" i="1"/>
  <c r="Y129" i="1"/>
  <c r="T129" i="1"/>
  <c r="P129" i="1"/>
  <c r="E129" i="1"/>
  <c r="AR128" i="1"/>
  <c r="AO128" i="1"/>
  <c r="AJ128" i="1"/>
  <c r="AB128" i="1"/>
  <c r="Y128" i="1"/>
  <c r="T128" i="1"/>
  <c r="P128" i="1"/>
  <c r="E128" i="1"/>
  <c r="AR127" i="1"/>
  <c r="AO127" i="1"/>
  <c r="AJ127" i="1"/>
  <c r="AB127" i="1"/>
  <c r="Y127" i="1"/>
  <c r="T127" i="1"/>
  <c r="P127" i="1"/>
  <c r="E127" i="1"/>
  <c r="AR126" i="1"/>
  <c r="AO126" i="1"/>
  <c r="AJ126" i="1"/>
  <c r="AB126" i="1"/>
  <c r="Y126" i="1"/>
  <c r="T126" i="1"/>
  <c r="P126" i="1"/>
  <c r="E126" i="1"/>
  <c r="AR125" i="1"/>
  <c r="AO125" i="1"/>
  <c r="AJ125" i="1"/>
  <c r="AB125" i="1"/>
  <c r="Y125" i="1"/>
  <c r="T125" i="1"/>
  <c r="P125" i="1"/>
  <c r="E125" i="1"/>
  <c r="AR124" i="1"/>
  <c r="AR136" i="1" s="1"/>
  <c r="AO124" i="1"/>
  <c r="AO136" i="1" s="1"/>
  <c r="AJ124" i="1"/>
  <c r="AJ136" i="1" s="1"/>
  <c r="AB124" i="1"/>
  <c r="AB136" i="1" s="1"/>
  <c r="Y124" i="1"/>
  <c r="Y136" i="1" s="1"/>
  <c r="T124" i="1"/>
  <c r="T136" i="1" s="1"/>
  <c r="P124" i="1"/>
  <c r="P136" i="1" s="1"/>
  <c r="E124" i="1"/>
  <c r="AQ119" i="1"/>
  <c r="AP119" i="1"/>
  <c r="AN119" i="1"/>
  <c r="AM119" i="1"/>
  <c r="AL119" i="1"/>
  <c r="AK119" i="1"/>
  <c r="AI119" i="1"/>
  <c r="AH119" i="1"/>
  <c r="AG119" i="1"/>
  <c r="AF119" i="1"/>
  <c r="AE119" i="1"/>
  <c r="AD119" i="1"/>
  <c r="AC119" i="1"/>
  <c r="AA119" i="1"/>
  <c r="Z119" i="1"/>
  <c r="X119" i="1"/>
  <c r="W119" i="1"/>
  <c r="V119" i="1"/>
  <c r="U119" i="1"/>
  <c r="S119" i="1"/>
  <c r="R119" i="1"/>
  <c r="Q119" i="1"/>
  <c r="O119" i="1"/>
  <c r="N119" i="1"/>
  <c r="M119" i="1"/>
  <c r="L119" i="1"/>
  <c r="K119" i="1"/>
  <c r="J119" i="1"/>
  <c r="I119" i="1"/>
  <c r="H119" i="1"/>
  <c r="G119" i="1"/>
  <c r="F119" i="1"/>
  <c r="D119" i="1"/>
  <c r="C119" i="1"/>
  <c r="B119" i="1"/>
  <c r="AR118" i="1"/>
  <c r="AO118" i="1"/>
  <c r="AJ118" i="1"/>
  <c r="AB118" i="1"/>
  <c r="Y118" i="1"/>
  <c r="T118" i="1"/>
  <c r="P118" i="1"/>
  <c r="E118" i="1"/>
  <c r="AR117" i="1"/>
  <c r="AO117" i="1"/>
  <c r="AJ117" i="1"/>
  <c r="AB117" i="1"/>
  <c r="Y117" i="1"/>
  <c r="T117" i="1"/>
  <c r="P117" i="1"/>
  <c r="E117" i="1"/>
  <c r="AR116" i="1"/>
  <c r="AO116" i="1"/>
  <c r="AJ116" i="1"/>
  <c r="AB116" i="1"/>
  <c r="Y116" i="1"/>
  <c r="T116" i="1"/>
  <c r="P116" i="1"/>
  <c r="E116" i="1"/>
  <c r="AR115" i="1"/>
  <c r="AO115" i="1"/>
  <c r="AJ115" i="1"/>
  <c r="AB115" i="1"/>
  <c r="Y115" i="1"/>
  <c r="T115" i="1"/>
  <c r="P115" i="1"/>
  <c r="E115" i="1"/>
  <c r="AR114" i="1"/>
  <c r="AO114" i="1"/>
  <c r="AJ114" i="1"/>
  <c r="AB114" i="1"/>
  <c r="Y114" i="1"/>
  <c r="T114" i="1"/>
  <c r="P114" i="1"/>
  <c r="E114" i="1"/>
  <c r="AR113" i="1"/>
  <c r="AO113" i="1"/>
  <c r="AJ113" i="1"/>
  <c r="AB113" i="1"/>
  <c r="Y113" i="1"/>
  <c r="T113" i="1"/>
  <c r="P113" i="1"/>
  <c r="E113" i="1"/>
  <c r="AR112" i="1"/>
  <c r="AO112" i="1"/>
  <c r="AJ112" i="1"/>
  <c r="AB112" i="1"/>
  <c r="Y112" i="1"/>
  <c r="T112" i="1"/>
  <c r="P112" i="1"/>
  <c r="E112" i="1"/>
  <c r="AR111" i="1"/>
  <c r="AO111" i="1"/>
  <c r="AJ111" i="1"/>
  <c r="AB111" i="1"/>
  <c r="Y111" i="1"/>
  <c r="T111" i="1"/>
  <c r="P111" i="1"/>
  <c r="E111" i="1"/>
  <c r="AR110" i="1"/>
  <c r="AO110" i="1"/>
  <c r="AJ110" i="1"/>
  <c r="AB110" i="1"/>
  <c r="Y110" i="1"/>
  <c r="T110" i="1"/>
  <c r="P110" i="1"/>
  <c r="E110" i="1"/>
  <c r="AR109" i="1"/>
  <c r="AO109" i="1"/>
  <c r="AJ109" i="1"/>
  <c r="AB109" i="1"/>
  <c r="Y109" i="1"/>
  <c r="T109" i="1"/>
  <c r="P109" i="1"/>
  <c r="E109" i="1"/>
  <c r="AR108" i="1"/>
  <c r="AO108" i="1"/>
  <c r="AJ108" i="1"/>
  <c r="AB108" i="1"/>
  <c r="Y108" i="1"/>
  <c r="T108" i="1"/>
  <c r="P108" i="1"/>
  <c r="E108" i="1"/>
  <c r="AR107" i="1"/>
  <c r="AR119" i="1" s="1"/>
  <c r="AO107" i="1"/>
  <c r="AO119" i="1" s="1"/>
  <c r="AJ107" i="1"/>
  <c r="AJ119" i="1" s="1"/>
  <c r="AB107" i="1"/>
  <c r="AB119" i="1" s="1"/>
  <c r="Y107" i="1"/>
  <c r="Y119" i="1" s="1"/>
  <c r="T107" i="1"/>
  <c r="T119" i="1" s="1"/>
  <c r="P107" i="1"/>
  <c r="P119" i="1" s="1"/>
  <c r="E107" i="1"/>
  <c r="E119" i="1" s="1"/>
  <c r="AQ102" i="1"/>
  <c r="AP102" i="1"/>
  <c r="AN102" i="1"/>
  <c r="AM102" i="1"/>
  <c r="AL102" i="1"/>
  <c r="AK102" i="1"/>
  <c r="AI102" i="1"/>
  <c r="AH102" i="1"/>
  <c r="AG102" i="1"/>
  <c r="AF102" i="1"/>
  <c r="AE102" i="1"/>
  <c r="AD102" i="1"/>
  <c r="AC102" i="1"/>
  <c r="AA102" i="1"/>
  <c r="Z102" i="1"/>
  <c r="AB102" i="1" s="1"/>
  <c r="X102" i="1"/>
  <c r="W102" i="1"/>
  <c r="V102" i="1"/>
  <c r="U102" i="1"/>
  <c r="S102" i="1"/>
  <c r="R102" i="1"/>
  <c r="Q102" i="1"/>
  <c r="O102" i="1"/>
  <c r="N102" i="1"/>
  <c r="M102" i="1"/>
  <c r="L102" i="1"/>
  <c r="K102" i="1"/>
  <c r="J102" i="1"/>
  <c r="I102" i="1"/>
  <c r="H102" i="1"/>
  <c r="G102" i="1"/>
  <c r="F102" i="1"/>
  <c r="D102" i="1"/>
  <c r="C102" i="1"/>
  <c r="B102" i="1"/>
  <c r="AR101" i="1"/>
  <c r="AO101" i="1"/>
  <c r="AJ101" i="1"/>
  <c r="AB101" i="1"/>
  <c r="Y101" i="1"/>
  <c r="T101" i="1"/>
  <c r="P101" i="1"/>
  <c r="E101" i="1"/>
  <c r="AR100" i="1"/>
  <c r="AO100" i="1"/>
  <c r="AJ100" i="1"/>
  <c r="AB100" i="1"/>
  <c r="Y100" i="1"/>
  <c r="T100" i="1"/>
  <c r="P100" i="1"/>
  <c r="E100" i="1"/>
  <c r="AR99" i="1"/>
  <c r="AO99" i="1"/>
  <c r="AJ99" i="1"/>
  <c r="AB99" i="1"/>
  <c r="Y99" i="1"/>
  <c r="T99" i="1"/>
  <c r="P99" i="1"/>
  <c r="E99" i="1"/>
  <c r="AR98" i="1"/>
  <c r="AO98" i="1"/>
  <c r="AJ98" i="1"/>
  <c r="AB98" i="1"/>
  <c r="Y98" i="1"/>
  <c r="T98" i="1"/>
  <c r="P98" i="1"/>
  <c r="E98" i="1"/>
  <c r="AR97" i="1"/>
  <c r="AO97" i="1"/>
  <c r="AJ97" i="1"/>
  <c r="AB97" i="1"/>
  <c r="Y97" i="1"/>
  <c r="T97" i="1"/>
  <c r="P97" i="1"/>
  <c r="E97" i="1"/>
  <c r="AR96" i="1"/>
  <c r="AO96" i="1"/>
  <c r="AJ96" i="1"/>
  <c r="AB96" i="1"/>
  <c r="Y96" i="1"/>
  <c r="T96" i="1"/>
  <c r="P96" i="1"/>
  <c r="E96" i="1"/>
  <c r="AR95" i="1"/>
  <c r="AO95" i="1"/>
  <c r="AJ95" i="1"/>
  <c r="AB95" i="1"/>
  <c r="Y95" i="1"/>
  <c r="T95" i="1"/>
  <c r="P95" i="1"/>
  <c r="E95" i="1"/>
  <c r="AR94" i="1"/>
  <c r="AO94" i="1"/>
  <c r="AJ94" i="1"/>
  <c r="AB94" i="1"/>
  <c r="Y94" i="1"/>
  <c r="T94" i="1"/>
  <c r="P94" i="1"/>
  <c r="E94" i="1"/>
  <c r="AR93" i="1"/>
  <c r="AO93" i="1"/>
  <c r="AJ93" i="1"/>
  <c r="AB93" i="1"/>
  <c r="Y93" i="1"/>
  <c r="T93" i="1"/>
  <c r="P93" i="1"/>
  <c r="E93" i="1"/>
  <c r="AR92" i="1"/>
  <c r="AO92" i="1"/>
  <c r="AJ92" i="1"/>
  <c r="AB92" i="1"/>
  <c r="Y92" i="1"/>
  <c r="T92" i="1"/>
  <c r="P92" i="1"/>
  <c r="E92" i="1"/>
  <c r="AR91" i="1"/>
  <c r="AO91" i="1"/>
  <c r="AJ91" i="1"/>
  <c r="AB91" i="1"/>
  <c r="Y91" i="1"/>
  <c r="T91" i="1"/>
  <c r="P91" i="1"/>
  <c r="E91" i="1"/>
  <c r="AR90" i="1"/>
  <c r="AO90" i="1"/>
  <c r="AO102" i="1" s="1"/>
  <c r="AJ90" i="1"/>
  <c r="AB90" i="1"/>
  <c r="Y90" i="1"/>
  <c r="T90" i="1"/>
  <c r="P90" i="1"/>
  <c r="E90" i="1"/>
  <c r="AQ85" i="1"/>
  <c r="AP85" i="1"/>
  <c r="AN85" i="1"/>
  <c r="AM85" i="1"/>
  <c r="AL85" i="1"/>
  <c r="AK85" i="1"/>
  <c r="AI85" i="1"/>
  <c r="AH85" i="1"/>
  <c r="AG85" i="1"/>
  <c r="AF85" i="1"/>
  <c r="AE85" i="1"/>
  <c r="AD85" i="1"/>
  <c r="AC85" i="1"/>
  <c r="AA85" i="1"/>
  <c r="Z85" i="1"/>
  <c r="X85" i="1"/>
  <c r="W85" i="1"/>
  <c r="V85" i="1"/>
  <c r="U85" i="1"/>
  <c r="S85" i="1"/>
  <c r="R85" i="1"/>
  <c r="Q85" i="1"/>
  <c r="O85" i="1"/>
  <c r="N85" i="1"/>
  <c r="M85" i="1"/>
  <c r="L85" i="1"/>
  <c r="K85" i="1"/>
  <c r="J85" i="1"/>
  <c r="I85" i="1"/>
  <c r="H85" i="1"/>
  <c r="G85" i="1"/>
  <c r="F85" i="1"/>
  <c r="D85" i="1"/>
  <c r="C85" i="1"/>
  <c r="B85" i="1"/>
  <c r="AR84" i="1"/>
  <c r="AO84" i="1"/>
  <c r="AJ84" i="1"/>
  <c r="AB84" i="1"/>
  <c r="Y84" i="1"/>
  <c r="T84" i="1"/>
  <c r="P84" i="1"/>
  <c r="E84" i="1"/>
  <c r="AR83" i="1"/>
  <c r="AO83" i="1"/>
  <c r="AJ83" i="1"/>
  <c r="AB83" i="1"/>
  <c r="Y83" i="1"/>
  <c r="T83" i="1"/>
  <c r="P83" i="1"/>
  <c r="E83" i="1"/>
  <c r="AR82" i="1"/>
  <c r="AO82" i="1"/>
  <c r="AJ82" i="1"/>
  <c r="AB82" i="1"/>
  <c r="Y82" i="1"/>
  <c r="T82" i="1"/>
  <c r="P82" i="1"/>
  <c r="E82" i="1"/>
  <c r="AR81" i="1"/>
  <c r="AO81" i="1"/>
  <c r="AJ81" i="1"/>
  <c r="AB81" i="1"/>
  <c r="Y81" i="1"/>
  <c r="T81" i="1"/>
  <c r="P81" i="1"/>
  <c r="E81" i="1"/>
  <c r="AR80" i="1"/>
  <c r="AO80" i="1"/>
  <c r="AJ80" i="1"/>
  <c r="AB80" i="1"/>
  <c r="Y80" i="1"/>
  <c r="T80" i="1"/>
  <c r="P80" i="1"/>
  <c r="E80" i="1"/>
  <c r="AR79" i="1"/>
  <c r="AO79" i="1"/>
  <c r="AJ79" i="1"/>
  <c r="AB79" i="1"/>
  <c r="Y79" i="1"/>
  <c r="T79" i="1"/>
  <c r="P79" i="1"/>
  <c r="E79" i="1"/>
  <c r="AR78" i="1"/>
  <c r="AO78" i="1"/>
  <c r="AJ78" i="1"/>
  <c r="AB78" i="1"/>
  <c r="Y78" i="1"/>
  <c r="T78" i="1"/>
  <c r="P78" i="1"/>
  <c r="E78" i="1"/>
  <c r="AR77" i="1"/>
  <c r="AO77" i="1"/>
  <c r="AJ77" i="1"/>
  <c r="AB77" i="1"/>
  <c r="Y77" i="1"/>
  <c r="T77" i="1"/>
  <c r="P77" i="1"/>
  <c r="E77" i="1"/>
  <c r="AR76" i="1"/>
  <c r="AO76" i="1"/>
  <c r="AJ76" i="1"/>
  <c r="AB76" i="1"/>
  <c r="Y76" i="1"/>
  <c r="T76" i="1"/>
  <c r="P76" i="1"/>
  <c r="E76" i="1"/>
  <c r="AR75" i="1"/>
  <c r="AO75" i="1"/>
  <c r="AJ75" i="1"/>
  <c r="AB75" i="1"/>
  <c r="Y75" i="1"/>
  <c r="T75" i="1"/>
  <c r="P75" i="1"/>
  <c r="E75" i="1"/>
  <c r="AR74" i="1"/>
  <c r="AO74" i="1"/>
  <c r="AJ74" i="1"/>
  <c r="AB74" i="1"/>
  <c r="Y74" i="1"/>
  <c r="T74" i="1"/>
  <c r="P74" i="1"/>
  <c r="E74" i="1"/>
  <c r="AR73" i="1"/>
  <c r="AO73" i="1"/>
  <c r="AJ73" i="1"/>
  <c r="AB73" i="1"/>
  <c r="Y73" i="1"/>
  <c r="T73" i="1"/>
  <c r="P73" i="1"/>
  <c r="E73" i="1"/>
  <c r="AQ68" i="1"/>
  <c r="AP68" i="1"/>
  <c r="AN68" i="1"/>
  <c r="AM68" i="1"/>
  <c r="AL68" i="1"/>
  <c r="AK68" i="1"/>
  <c r="AI68" i="1"/>
  <c r="AH68" i="1"/>
  <c r="AG68" i="1"/>
  <c r="AF68" i="1"/>
  <c r="AE68" i="1"/>
  <c r="AD68" i="1"/>
  <c r="AC68" i="1"/>
  <c r="AA68" i="1"/>
  <c r="Z68" i="1"/>
  <c r="AB68" i="1" s="1"/>
  <c r="X68" i="1"/>
  <c r="W68" i="1"/>
  <c r="V68" i="1"/>
  <c r="U68" i="1"/>
  <c r="S68" i="1"/>
  <c r="R68" i="1"/>
  <c r="Q68" i="1"/>
  <c r="T68" i="1" s="1"/>
  <c r="O68" i="1"/>
  <c r="N68" i="1"/>
  <c r="M68" i="1"/>
  <c r="L68" i="1"/>
  <c r="K68" i="1"/>
  <c r="J68" i="1"/>
  <c r="I68" i="1"/>
  <c r="H68" i="1"/>
  <c r="G68" i="1"/>
  <c r="F68" i="1"/>
  <c r="D68" i="1"/>
  <c r="C68" i="1"/>
  <c r="B68" i="1"/>
  <c r="AR67" i="1"/>
  <c r="AO67" i="1"/>
  <c r="AJ67" i="1"/>
  <c r="AB67" i="1"/>
  <c r="Y67" i="1"/>
  <c r="T67" i="1"/>
  <c r="P67" i="1"/>
  <c r="E67" i="1"/>
  <c r="AR66" i="1"/>
  <c r="AO66" i="1"/>
  <c r="AJ66" i="1"/>
  <c r="AB66" i="1"/>
  <c r="Y66" i="1"/>
  <c r="T66" i="1"/>
  <c r="P66" i="1"/>
  <c r="E66" i="1"/>
  <c r="AR65" i="1"/>
  <c r="AO65" i="1"/>
  <c r="AJ65" i="1"/>
  <c r="AB65" i="1"/>
  <c r="Y65" i="1"/>
  <c r="T65" i="1"/>
  <c r="P65" i="1"/>
  <c r="E65" i="1"/>
  <c r="AR64" i="1"/>
  <c r="AO64" i="1"/>
  <c r="AJ64" i="1"/>
  <c r="AB64" i="1"/>
  <c r="Y64" i="1"/>
  <c r="T64" i="1"/>
  <c r="P64" i="1"/>
  <c r="E64" i="1"/>
  <c r="AR63" i="1"/>
  <c r="AO63" i="1"/>
  <c r="AJ63" i="1"/>
  <c r="AB63" i="1"/>
  <c r="Y63" i="1"/>
  <c r="T63" i="1"/>
  <c r="P63" i="1"/>
  <c r="E63" i="1"/>
  <c r="AR62" i="1"/>
  <c r="AO62" i="1"/>
  <c r="AJ62" i="1"/>
  <c r="AB62" i="1"/>
  <c r="Y62" i="1"/>
  <c r="T62" i="1"/>
  <c r="P62" i="1"/>
  <c r="E62" i="1"/>
  <c r="AR61" i="1"/>
  <c r="AO61" i="1"/>
  <c r="AJ61" i="1"/>
  <c r="AB61" i="1"/>
  <c r="Y61" i="1"/>
  <c r="T61" i="1"/>
  <c r="P61" i="1"/>
  <c r="E61" i="1"/>
  <c r="AR60" i="1"/>
  <c r="AO60" i="1"/>
  <c r="AJ60" i="1"/>
  <c r="AB60" i="1"/>
  <c r="Y60" i="1"/>
  <c r="T60" i="1"/>
  <c r="P60" i="1"/>
  <c r="E60" i="1"/>
  <c r="AR59" i="1"/>
  <c r="AO59" i="1"/>
  <c r="AJ59" i="1"/>
  <c r="AB59" i="1"/>
  <c r="Y59" i="1"/>
  <c r="T59" i="1"/>
  <c r="P59" i="1"/>
  <c r="E59" i="1"/>
  <c r="AR58" i="1"/>
  <c r="AO58" i="1"/>
  <c r="AJ58" i="1"/>
  <c r="AB58" i="1"/>
  <c r="Y58" i="1"/>
  <c r="T58" i="1"/>
  <c r="P58" i="1"/>
  <c r="E58" i="1"/>
  <c r="AR57" i="1"/>
  <c r="AO57" i="1"/>
  <c r="AJ57" i="1"/>
  <c r="AB57" i="1"/>
  <c r="Y57" i="1"/>
  <c r="T57" i="1"/>
  <c r="P57" i="1"/>
  <c r="E57" i="1"/>
  <c r="AR56" i="1"/>
  <c r="AO56" i="1"/>
  <c r="AJ56" i="1"/>
  <c r="AB56" i="1"/>
  <c r="Y56" i="1"/>
  <c r="T56" i="1"/>
  <c r="P56" i="1"/>
  <c r="E56" i="1"/>
  <c r="AQ51" i="1"/>
  <c r="AP51" i="1"/>
  <c r="AN51" i="1"/>
  <c r="AM51" i="1"/>
  <c r="AL51" i="1"/>
  <c r="AK51" i="1"/>
  <c r="AI51" i="1"/>
  <c r="AH51" i="1"/>
  <c r="AG51" i="1"/>
  <c r="AF51" i="1"/>
  <c r="AE51" i="1"/>
  <c r="AD51" i="1"/>
  <c r="AC51" i="1"/>
  <c r="AA51" i="1"/>
  <c r="Z51" i="1"/>
  <c r="X51" i="1"/>
  <c r="W51" i="1"/>
  <c r="V51" i="1"/>
  <c r="U51" i="1"/>
  <c r="S51" i="1"/>
  <c r="R51" i="1"/>
  <c r="Q51" i="1"/>
  <c r="O51" i="1"/>
  <c r="N51" i="1"/>
  <c r="M51" i="1"/>
  <c r="L51" i="1"/>
  <c r="K51" i="1"/>
  <c r="J51" i="1"/>
  <c r="I51" i="1"/>
  <c r="H51" i="1"/>
  <c r="G51" i="1"/>
  <c r="F51" i="1"/>
  <c r="D51" i="1"/>
  <c r="C51" i="1"/>
  <c r="B51" i="1"/>
  <c r="AR50" i="1"/>
  <c r="AO50" i="1"/>
  <c r="AJ50" i="1"/>
  <c r="AB50" i="1"/>
  <c r="Y50" i="1"/>
  <c r="T50" i="1"/>
  <c r="P50" i="1"/>
  <c r="E50" i="1"/>
  <c r="AR49" i="1"/>
  <c r="AO49" i="1"/>
  <c r="AJ49" i="1"/>
  <c r="AB49" i="1"/>
  <c r="Y49" i="1"/>
  <c r="T49" i="1"/>
  <c r="P49" i="1"/>
  <c r="E49" i="1"/>
  <c r="AR48" i="1"/>
  <c r="AO48" i="1"/>
  <c r="AJ48" i="1"/>
  <c r="AB48" i="1"/>
  <c r="Y48" i="1"/>
  <c r="T48" i="1"/>
  <c r="P48" i="1"/>
  <c r="E48" i="1"/>
  <c r="AR47" i="1"/>
  <c r="AO47" i="1"/>
  <c r="AJ47" i="1"/>
  <c r="AB47" i="1"/>
  <c r="Y47" i="1"/>
  <c r="T47" i="1"/>
  <c r="P47" i="1"/>
  <c r="E47" i="1"/>
  <c r="AR46" i="1"/>
  <c r="AO46" i="1"/>
  <c r="AJ46" i="1"/>
  <c r="AB46" i="1"/>
  <c r="Y46" i="1"/>
  <c r="T46" i="1"/>
  <c r="P46" i="1"/>
  <c r="E46" i="1"/>
  <c r="AR45" i="1"/>
  <c r="AO45" i="1"/>
  <c r="AJ45" i="1"/>
  <c r="AB45" i="1"/>
  <c r="Y45" i="1"/>
  <c r="T45" i="1"/>
  <c r="P45" i="1"/>
  <c r="E45" i="1"/>
  <c r="AR44" i="1"/>
  <c r="AO44" i="1"/>
  <c r="AJ44" i="1"/>
  <c r="AB44" i="1"/>
  <c r="Y44" i="1"/>
  <c r="T44" i="1"/>
  <c r="P44" i="1"/>
  <c r="E44" i="1"/>
  <c r="AR43" i="1"/>
  <c r="AO43" i="1"/>
  <c r="AJ43" i="1"/>
  <c r="AB43" i="1"/>
  <c r="Y43" i="1"/>
  <c r="T43" i="1"/>
  <c r="P43" i="1"/>
  <c r="E43" i="1"/>
  <c r="AR42" i="1"/>
  <c r="AO42" i="1"/>
  <c r="AJ42" i="1"/>
  <c r="AB42" i="1"/>
  <c r="Y42" i="1"/>
  <c r="T42" i="1"/>
  <c r="P42" i="1"/>
  <c r="E42" i="1"/>
  <c r="AR41" i="1"/>
  <c r="AO41" i="1"/>
  <c r="AJ41" i="1"/>
  <c r="AB41" i="1"/>
  <c r="Y41" i="1"/>
  <c r="T41" i="1"/>
  <c r="P41" i="1"/>
  <c r="E41" i="1"/>
  <c r="AR40" i="1"/>
  <c r="AO40" i="1"/>
  <c r="AJ40" i="1"/>
  <c r="AB40" i="1"/>
  <c r="Y40" i="1"/>
  <c r="T40" i="1"/>
  <c r="P40" i="1"/>
  <c r="E40" i="1"/>
  <c r="AR39" i="1"/>
  <c r="AR51" i="1" s="1"/>
  <c r="AO39" i="1"/>
  <c r="AO51" i="1" s="1"/>
  <c r="AJ39" i="1"/>
  <c r="AJ51" i="1" s="1"/>
  <c r="AB39" i="1"/>
  <c r="AB51" i="1" s="1"/>
  <c r="Y39" i="1"/>
  <c r="Y51" i="1" s="1"/>
  <c r="T39" i="1"/>
  <c r="T51" i="1" s="1"/>
  <c r="P39" i="1"/>
  <c r="P51" i="1" s="1"/>
  <c r="E39" i="1"/>
  <c r="E51" i="1" s="1"/>
  <c r="AQ34" i="1"/>
  <c r="AP34" i="1"/>
  <c r="AN34" i="1"/>
  <c r="AM34" i="1"/>
  <c r="AL34" i="1"/>
  <c r="AK34" i="1"/>
  <c r="AI34" i="1"/>
  <c r="AH34" i="1"/>
  <c r="AG34" i="1"/>
  <c r="AF34" i="1"/>
  <c r="AE34" i="1"/>
  <c r="AD34" i="1"/>
  <c r="AC34" i="1"/>
  <c r="W34" i="1"/>
  <c r="V34" i="1"/>
  <c r="U34" i="1"/>
  <c r="S34" i="1"/>
  <c r="O34" i="1"/>
  <c r="N34" i="1"/>
  <c r="M34" i="1"/>
  <c r="L34" i="1"/>
  <c r="K34" i="1"/>
  <c r="J34" i="1"/>
  <c r="I34" i="1"/>
  <c r="G34" i="1"/>
  <c r="F34" i="1"/>
  <c r="D34" i="1"/>
  <c r="AR33" i="1"/>
  <c r="AO33" i="1"/>
  <c r="AJ33" i="1"/>
  <c r="AB33" i="1"/>
  <c r="Y33" i="1"/>
  <c r="T33" i="1"/>
  <c r="P33" i="1"/>
  <c r="E33" i="1"/>
  <c r="AR32" i="1"/>
  <c r="AO32" i="1"/>
  <c r="AJ32" i="1"/>
  <c r="AB32" i="1"/>
  <c r="Y32" i="1"/>
  <c r="Q32" i="1"/>
  <c r="T32" i="1" s="1"/>
  <c r="H32" i="1"/>
  <c r="P32" i="1" s="1"/>
  <c r="C32" i="1"/>
  <c r="B32" i="1"/>
  <c r="AR31" i="1"/>
  <c r="AO31" i="1"/>
  <c r="AJ31" i="1"/>
  <c r="AB31" i="1"/>
  <c r="Y31" i="1"/>
  <c r="T31" i="1"/>
  <c r="P31" i="1"/>
  <c r="E31" i="1"/>
  <c r="AO30" i="1"/>
  <c r="AJ30" i="1"/>
  <c r="AA30" i="1"/>
  <c r="AA34" i="1" s="1"/>
  <c r="Z30" i="1"/>
  <c r="Z34" i="1" s="1"/>
  <c r="X30" i="1"/>
  <c r="X34" i="1" s="1"/>
  <c r="V30" i="1"/>
  <c r="R30" i="1"/>
  <c r="R34" i="1" s="1"/>
  <c r="Q30" i="1"/>
  <c r="H30" i="1"/>
  <c r="C30" i="1"/>
  <c r="B30" i="1"/>
  <c r="AR29" i="1"/>
  <c r="AO29" i="1"/>
  <c r="AJ29" i="1"/>
  <c r="AB29" i="1"/>
  <c r="Y29" i="1"/>
  <c r="T29" i="1"/>
  <c r="P29" i="1"/>
  <c r="E29" i="1"/>
  <c r="AR28" i="1"/>
  <c r="AO28" i="1"/>
  <c r="AJ28" i="1"/>
  <c r="AB28" i="1"/>
  <c r="Y28" i="1"/>
  <c r="T28" i="1"/>
  <c r="P28" i="1"/>
  <c r="E28" i="1"/>
  <c r="AR27" i="1"/>
  <c r="AO27" i="1"/>
  <c r="AJ27" i="1"/>
  <c r="AB27" i="1"/>
  <c r="Y27" i="1"/>
  <c r="T27" i="1"/>
  <c r="P27" i="1"/>
  <c r="E27" i="1"/>
  <c r="AR26" i="1"/>
  <c r="AO26" i="1"/>
  <c r="AJ26" i="1"/>
  <c r="AB26" i="1"/>
  <c r="Y26" i="1"/>
  <c r="T26" i="1"/>
  <c r="P26" i="1"/>
  <c r="E26" i="1"/>
  <c r="AR25" i="1"/>
  <c r="AO25" i="1"/>
  <c r="AJ25" i="1"/>
  <c r="AB25" i="1"/>
  <c r="Y25" i="1"/>
  <c r="T25" i="1"/>
  <c r="P25" i="1"/>
  <c r="E25" i="1"/>
  <c r="AR24" i="1"/>
  <c r="AO24" i="1"/>
  <c r="AJ24" i="1"/>
  <c r="AB24" i="1"/>
  <c r="Y24" i="1"/>
  <c r="T24" i="1"/>
  <c r="P24" i="1"/>
  <c r="E24" i="1"/>
  <c r="AR23" i="1"/>
  <c r="AO23" i="1"/>
  <c r="AJ23" i="1"/>
  <c r="AB23" i="1"/>
  <c r="Y23" i="1"/>
  <c r="T23" i="1"/>
  <c r="P23" i="1"/>
  <c r="E23" i="1"/>
  <c r="AR22" i="1"/>
  <c r="AO22" i="1"/>
  <c r="AJ22" i="1"/>
  <c r="AB22" i="1"/>
  <c r="Y22" i="1"/>
  <c r="T22" i="1"/>
  <c r="P22" i="1"/>
  <c r="E22" i="1"/>
  <c r="AQ17" i="1"/>
  <c r="AP17" i="1"/>
  <c r="AN17" i="1"/>
  <c r="AM17" i="1"/>
  <c r="AL17" i="1"/>
  <c r="AK17" i="1"/>
  <c r="AI17" i="1"/>
  <c r="AH17" i="1"/>
  <c r="AG17" i="1"/>
  <c r="AF17" i="1"/>
  <c r="AE17" i="1"/>
  <c r="AD17" i="1"/>
  <c r="AC17" i="1"/>
  <c r="AA17" i="1"/>
  <c r="Z17" i="1"/>
  <c r="X17" i="1"/>
  <c r="W17" i="1"/>
  <c r="V17" i="1"/>
  <c r="U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D17" i="1"/>
  <c r="C17" i="1"/>
  <c r="B17" i="1"/>
  <c r="AR16" i="1"/>
  <c r="AO16" i="1"/>
  <c r="AJ16" i="1"/>
  <c r="AB16" i="1"/>
  <c r="Y16" i="1"/>
  <c r="T16" i="1"/>
  <c r="P16" i="1"/>
  <c r="E16" i="1"/>
  <c r="AR15" i="1"/>
  <c r="AO15" i="1"/>
  <c r="AJ15" i="1"/>
  <c r="AB15" i="1"/>
  <c r="Y15" i="1"/>
  <c r="T15" i="1"/>
  <c r="P15" i="1"/>
  <c r="E15" i="1"/>
  <c r="AR14" i="1"/>
  <c r="AO14" i="1"/>
  <c r="AJ14" i="1"/>
  <c r="AB14" i="1"/>
  <c r="Y14" i="1"/>
  <c r="T14" i="1"/>
  <c r="P14" i="1"/>
  <c r="E14" i="1"/>
  <c r="AR13" i="1"/>
  <c r="AO13" i="1"/>
  <c r="AJ13" i="1"/>
  <c r="AB13" i="1"/>
  <c r="Y13" i="1"/>
  <c r="T13" i="1"/>
  <c r="P13" i="1"/>
  <c r="E13" i="1"/>
  <c r="AR12" i="1"/>
  <c r="AO12" i="1"/>
  <c r="AJ12" i="1"/>
  <c r="AB12" i="1"/>
  <c r="Y12" i="1"/>
  <c r="T12" i="1"/>
  <c r="P12" i="1"/>
  <c r="E12" i="1"/>
  <c r="AR11" i="1"/>
  <c r="AO11" i="1"/>
  <c r="AJ11" i="1"/>
  <c r="AB11" i="1"/>
  <c r="Y11" i="1"/>
  <c r="T11" i="1"/>
  <c r="P11" i="1"/>
  <c r="E11" i="1"/>
  <c r="AR10" i="1"/>
  <c r="AO10" i="1"/>
  <c r="AJ10" i="1"/>
  <c r="AB10" i="1"/>
  <c r="Y10" i="1"/>
  <c r="T10" i="1"/>
  <c r="P10" i="1"/>
  <c r="E10" i="1"/>
  <c r="AR9" i="1"/>
  <c r="AO9" i="1"/>
  <c r="AJ9" i="1"/>
  <c r="AB9" i="1"/>
  <c r="Y9" i="1"/>
  <c r="T9" i="1"/>
  <c r="P9" i="1"/>
  <c r="E9" i="1"/>
  <c r="AR8" i="1"/>
  <c r="AO8" i="1"/>
  <c r="AJ8" i="1"/>
  <c r="AB8" i="1"/>
  <c r="Y8" i="1"/>
  <c r="T8" i="1"/>
  <c r="P8" i="1"/>
  <c r="E8" i="1"/>
  <c r="AR7" i="1"/>
  <c r="AO7" i="1"/>
  <c r="AJ7" i="1"/>
  <c r="AB7" i="1"/>
  <c r="Y7" i="1"/>
  <c r="T7" i="1"/>
  <c r="P7" i="1"/>
  <c r="E7" i="1"/>
  <c r="AR6" i="1"/>
  <c r="AO6" i="1"/>
  <c r="AJ6" i="1"/>
  <c r="AB6" i="1"/>
  <c r="Y6" i="1"/>
  <c r="T6" i="1"/>
  <c r="P6" i="1"/>
  <c r="E6" i="1"/>
  <c r="AR5" i="1"/>
  <c r="AO5" i="1"/>
  <c r="AJ5" i="1"/>
  <c r="AB5" i="1"/>
  <c r="Y5" i="1"/>
  <c r="T5" i="1"/>
  <c r="P5" i="1"/>
  <c r="E5" i="1"/>
  <c r="C34" i="1" l="1"/>
  <c r="P85" i="1"/>
  <c r="Y85" i="1"/>
  <c r="E102" i="1"/>
  <c r="P68" i="1"/>
  <c r="P102" i="1"/>
  <c r="AR17" i="1"/>
  <c r="AO17" i="1"/>
  <c r="H34" i="1"/>
  <c r="P34" i="1" s="1"/>
  <c r="AO34" i="1"/>
  <c r="Y17" i="1"/>
  <c r="T30" i="1"/>
  <c r="AB34" i="1"/>
  <c r="E32" i="1"/>
  <c r="E85" i="1"/>
  <c r="AB85" i="1"/>
  <c r="T17" i="1"/>
  <c r="AR34" i="1"/>
  <c r="E68" i="1"/>
  <c r="AR85" i="1"/>
  <c r="AJ102" i="1"/>
  <c r="P153" i="1"/>
  <c r="P17" i="1"/>
  <c r="Y34" i="1"/>
  <c r="AJ68" i="1"/>
  <c r="AO68" i="1"/>
  <c r="T85" i="1"/>
  <c r="AR102" i="1"/>
  <c r="AR153" i="1"/>
  <c r="E17" i="1"/>
  <c r="AB17" i="1"/>
  <c r="AJ17" i="1"/>
  <c r="AR30" i="1"/>
  <c r="AB30" i="1"/>
  <c r="AJ34" i="1"/>
  <c r="AR68" i="1"/>
  <c r="AJ85" i="1"/>
  <c r="AO85" i="1"/>
  <c r="T102" i="1"/>
  <c r="Y102" i="1"/>
  <c r="T153" i="1"/>
  <c r="AB153" i="1"/>
  <c r="E30" i="1"/>
  <c r="Y30" i="1"/>
  <c r="Y68" i="1"/>
  <c r="P30" i="1"/>
  <c r="Q34" i="1"/>
  <c r="T34" i="1" s="1"/>
  <c r="B34" i="1"/>
  <c r="E34" i="1" s="1"/>
</calcChain>
</file>

<file path=xl/sharedStrings.xml><?xml version="1.0" encoding="utf-8"?>
<sst xmlns="http://schemas.openxmlformats.org/spreadsheetml/2006/main" count="567" uniqueCount="60">
  <si>
    <t>1RA</t>
  </si>
  <si>
    <t>SUB</t>
  </si>
  <si>
    <t>SIN DATO</t>
  </si>
  <si>
    <t>TOTAL</t>
  </si>
  <si>
    <t>TRABAJADOR</t>
  </si>
  <si>
    <t>ESPOSA</t>
  </si>
  <si>
    <t>HIJO</t>
  </si>
  <si>
    <t>ARANCELADO</t>
  </si>
  <si>
    <t>S/ARANCEL</t>
  </si>
  <si>
    <t>JUBILADO</t>
  </si>
  <si>
    <t>PENSIONADO</t>
  </si>
  <si>
    <t>INCAPACIDAD</t>
  </si>
  <si>
    <t>EN TRAMITE</t>
  </si>
  <si>
    <t>MASCULINO</t>
  </si>
  <si>
    <t>FEMENINO</t>
  </si>
  <si>
    <t>0-27</t>
  </si>
  <si>
    <t>1-11 meses</t>
  </si>
  <si>
    <t>1 año</t>
  </si>
  <si>
    <t>2-4 años</t>
  </si>
  <si>
    <t>1 a 4 años</t>
  </si>
  <si>
    <t>5-9 años</t>
  </si>
  <si>
    <t>10-14 años</t>
  </si>
  <si>
    <t>5 a 14 años</t>
  </si>
  <si>
    <t>15-18 años</t>
  </si>
  <si>
    <t>19 años</t>
  </si>
  <si>
    <t>20-24 años</t>
  </si>
  <si>
    <t>25-29 años</t>
  </si>
  <si>
    <t>30-34 años</t>
  </si>
  <si>
    <t>35-39 años</t>
  </si>
  <si>
    <t>40-44 años</t>
  </si>
  <si>
    <t>20 a 44 años</t>
  </si>
  <si>
    <t>45-49 años</t>
  </si>
  <si>
    <t>50-54 años</t>
  </si>
  <si>
    <t>55-59 años</t>
  </si>
  <si>
    <t>60-64 años</t>
  </si>
  <si>
    <t>45 a 64 años</t>
  </si>
  <si>
    <t>65 y mas</t>
  </si>
  <si>
    <t>CLINICA HOSPITAL DE NOGALES        2 0 2 3      GINECOLOGIA</t>
  </si>
  <si>
    <t>ENERO</t>
  </si>
  <si>
    <t>FEBRERO</t>
  </si>
  <si>
    <t xml:space="preserve">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</si>
  <si>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</si>
  <si>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</si>
  <si>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</si>
  <si>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</si>
  <si>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</si>
  <si>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</si>
  <si>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</si>
  <si>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</si>
  <si>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</si>
  <si>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</si>
  <si>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 TOTAL</t>
  </si>
  <si>
    <t>CLINICA HOSPITAL DE NOGALES        2 0 2 3      PEDIATRIA</t>
  </si>
  <si>
    <t>CLINICA HOSPITAL DE NOGALES        2 0 2 3  CIRUGIA GENERAL</t>
  </si>
  <si>
    <t>CLINICA HOSPITAL DE NOGALES        2 0 2 3    MEDICINA INTERNA</t>
  </si>
  <si>
    <t>CLINICA HOSPITAL DE NOGALES        2 0 2 3    ORTOPEDIA</t>
  </si>
  <si>
    <t>CLINICA HOSPITAL DE NOGALES        2 0 2 3    OTORRINOLARINGOLOGIA</t>
  </si>
  <si>
    <t>CLINICA HOSPITAL DE NOGALES        2 0 2 3    ANESTESIOLOGIA</t>
  </si>
  <si>
    <t>CLINICA HOSPITAL DE NOGALES        2 0 2 3    NEFROLOGIA</t>
  </si>
  <si>
    <t>CLINICA HOSPITAL DE NOGALES        2 0 2 3    NEUROCIRUGIA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</si>
</sst>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lightDown">
        <fgColor rgb="FF00B0F0"/>
        <bgColor auto="1"/>
      </patternFill>
    </fill>
    <fill>
      <patternFill patternType="lightUp">
        <fgColor theme="7" tint="-0.24994659260841701"/>
        <bgColor indexed="65"/>
      </patternFill>
    </fill>
    <fill>
      <patternFill patternType="lightDown">
        <fgColor theme="5" tint="-0.24994659260841701"/>
        <bgColor indexed="65"/>
      </patternFill>
    </fill>
    <fill>
      <patternFill patternType="darkUp">
        <fgColor rgb="FFFFC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4" borderId="1" xfId="0" applyFill="1" applyBorder="1" applyAlignment="1">
      <alignment textRotation="90"/>
    </xf>
    <xf numFmtId="0" fontId="0" fillId="5" borderId="1" xfId="0" applyFill="1" applyBorder="1" applyAlignment="1">
      <alignment textRotation="90"/>
    </xf>
    <xf numFmtId="0" fontId="0" fillId="6" borderId="1" xfId="0" applyFill="1" applyBorder="1" applyAlignment="1">
      <alignment textRotation="90"/>
    </xf>
    <xf numFmtId="0" fontId="0" fillId="0" borderId="0" xfId="0" applyAlignment="1">
      <alignment textRotation="90"/>
    </xf>
    <xf numFmtId="0" fontId="0" fillId="0" borderId="5" xfId="0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5" xfId="0" applyFont="1" applyFill="1" applyBorder="1"/>
    <xf numFmtId="0" fontId="3" fillId="0" borderId="5" xfId="0" applyFont="1" applyBorder="1"/>
    <xf numFmtId="0" fontId="2" fillId="0" borderId="5" xfId="0" applyFont="1" applyBorder="1"/>
    <xf numFmtId="0" fontId="2" fillId="6" borderId="5" xfId="0" applyFont="1" applyFill="1" applyBorder="1"/>
    <xf numFmtId="0" fontId="4" fillId="0" borderId="5" xfId="0" applyFont="1" applyBorder="1"/>
    <xf numFmtId="0" fontId="0" fillId="7" borderId="5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3"/>
  <sheetViews>
    <sheetView tabSelected="1" topLeftCell="A122" workbookViewId="0">
      <selection activeCell="K160" sqref="K160"/>
    </sheetView>
  </sheetViews>
  <sheetFormatPr baseColWidth="10" defaultRowHeight="15" x14ac:dyDescent="0.25"/>
  <cols>
    <col min="2" max="2" width="3.7109375" customWidth="1"/>
    <col min="3" max="3" width="5.140625" customWidth="1"/>
    <col min="4" max="4" width="3.7109375" customWidth="1"/>
    <col min="5" max="5" width="5.42578125" customWidth="1"/>
    <col min="6" max="15" width="3.7109375" customWidth="1"/>
    <col min="16" max="16" width="5" customWidth="1"/>
    <col min="17" max="19" width="3.7109375" customWidth="1"/>
    <col min="20" max="20" width="5.5703125" customWidth="1"/>
    <col min="21" max="35" width="3.7109375" customWidth="1"/>
    <col min="36" max="36" width="4.5703125" customWidth="1"/>
    <col min="37" max="43" width="3.7109375" customWidth="1"/>
    <col min="44" max="44" width="5.42578125" customWidth="1"/>
  </cols>
  <sheetData>
    <row r="1" spans="1:47" s="7" customFormat="1" ht="69" customHeight="1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2</v>
      </c>
      <c r="P1" s="2" t="s">
        <v>3</v>
      </c>
      <c r="Q1" s="1" t="s">
        <v>13</v>
      </c>
      <c r="R1" s="1" t="s">
        <v>14</v>
      </c>
      <c r="S1" s="1" t="s">
        <v>2</v>
      </c>
      <c r="T1" s="2" t="s">
        <v>3</v>
      </c>
      <c r="U1" s="1" t="s">
        <v>15</v>
      </c>
      <c r="V1" s="1" t="s">
        <v>16</v>
      </c>
      <c r="W1" s="1" t="s">
        <v>17</v>
      </c>
      <c r="X1" s="1" t="s">
        <v>18</v>
      </c>
      <c r="Y1" s="3" t="s">
        <v>19</v>
      </c>
      <c r="Z1" s="1" t="s">
        <v>20</v>
      </c>
      <c r="AA1" s="1" t="s">
        <v>21</v>
      </c>
      <c r="AB1" s="4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5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6" t="s">
        <v>35</v>
      </c>
      <c r="AP1" s="1" t="s">
        <v>36</v>
      </c>
      <c r="AQ1" s="1" t="s">
        <v>2</v>
      </c>
      <c r="AR1" s="2" t="s">
        <v>3</v>
      </c>
    </row>
    <row r="2" spans="1:47" ht="15.75" thickBot="1" x14ac:dyDescent="0.3"/>
    <row r="3" spans="1:47" ht="24" thickBot="1" x14ac:dyDescent="0.4">
      <c r="A3" s="22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</row>
    <row r="4" spans="1:47" s="7" customFormat="1" ht="69" customHeight="1" x14ac:dyDescent="0.25">
      <c r="A4" s="1"/>
      <c r="B4" s="1" t="s">
        <v>0</v>
      </c>
      <c r="C4" s="1" t="s">
        <v>1</v>
      </c>
      <c r="D4" s="1" t="s">
        <v>2</v>
      </c>
      <c r="E4" s="2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2</v>
      </c>
      <c r="P4" s="2" t="s">
        <v>3</v>
      </c>
      <c r="Q4" s="1" t="s">
        <v>13</v>
      </c>
      <c r="R4" s="1" t="s">
        <v>14</v>
      </c>
      <c r="S4" s="1" t="s">
        <v>2</v>
      </c>
      <c r="T4" s="2" t="s">
        <v>3</v>
      </c>
      <c r="U4" s="1" t="s">
        <v>15</v>
      </c>
      <c r="V4" s="1" t="s">
        <v>16</v>
      </c>
      <c r="W4" s="1" t="s">
        <v>17</v>
      </c>
      <c r="X4" s="1" t="s">
        <v>18</v>
      </c>
      <c r="Y4" s="3" t="s">
        <v>19</v>
      </c>
      <c r="Z4" s="1" t="s">
        <v>20</v>
      </c>
      <c r="AA4" s="1" t="s">
        <v>21</v>
      </c>
      <c r="AB4" s="4" t="s">
        <v>22</v>
      </c>
      <c r="AC4" s="1" t="s">
        <v>23</v>
      </c>
      <c r="AD4" s="1" t="s">
        <v>24</v>
      </c>
      <c r="AE4" s="1" t="s">
        <v>25</v>
      </c>
      <c r="AF4" s="1" t="s">
        <v>26</v>
      </c>
      <c r="AG4" s="1" t="s">
        <v>27</v>
      </c>
      <c r="AH4" s="1" t="s">
        <v>28</v>
      </c>
      <c r="AI4" s="1" t="s">
        <v>29</v>
      </c>
      <c r="AJ4" s="5" t="s">
        <v>30</v>
      </c>
      <c r="AK4" s="1" t="s">
        <v>31</v>
      </c>
      <c r="AL4" s="1" t="s">
        <v>32</v>
      </c>
      <c r="AM4" s="1" t="s">
        <v>33</v>
      </c>
      <c r="AN4" s="1" t="s">
        <v>34</v>
      </c>
      <c r="AO4" s="6" t="s">
        <v>35</v>
      </c>
      <c r="AP4" s="1" t="s">
        <v>36</v>
      </c>
      <c r="AQ4" s="1" t="s">
        <v>2</v>
      </c>
      <c r="AR4" s="2" t="s">
        <v>3</v>
      </c>
    </row>
    <row r="5" spans="1:47" x14ac:dyDescent="0.25">
      <c r="A5" s="8" t="s">
        <v>38</v>
      </c>
      <c r="B5" s="8">
        <v>1</v>
      </c>
      <c r="C5" s="8">
        <v>19</v>
      </c>
      <c r="D5" s="8">
        <v>0</v>
      </c>
      <c r="E5" s="9">
        <f>SUM(B5:D5)</f>
        <v>20</v>
      </c>
      <c r="F5" s="8">
        <v>12</v>
      </c>
      <c r="G5" s="8">
        <v>7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9">
        <f>SUM(F5:O5)</f>
        <v>20</v>
      </c>
      <c r="Q5" s="8">
        <v>0</v>
      </c>
      <c r="R5" s="8">
        <v>20</v>
      </c>
      <c r="S5" s="8">
        <v>0</v>
      </c>
      <c r="T5" s="9">
        <f>SUM(Q5:S5)</f>
        <v>20</v>
      </c>
      <c r="U5" s="8">
        <v>0</v>
      </c>
      <c r="V5" s="8">
        <v>0</v>
      </c>
      <c r="W5" s="8">
        <v>0</v>
      </c>
      <c r="X5" s="8">
        <v>0</v>
      </c>
      <c r="Y5" s="10">
        <f>SUM(W5:X5)</f>
        <v>0</v>
      </c>
      <c r="Z5" s="8">
        <v>0</v>
      </c>
      <c r="AA5" s="8">
        <v>0</v>
      </c>
      <c r="AB5" s="11">
        <f>SUM(Z5:AA5)</f>
        <v>0</v>
      </c>
      <c r="AC5" s="8">
        <v>0</v>
      </c>
      <c r="AD5" s="8">
        <v>0</v>
      </c>
      <c r="AE5" s="8">
        <v>2</v>
      </c>
      <c r="AF5" s="8">
        <v>2</v>
      </c>
      <c r="AG5" s="8">
        <v>3</v>
      </c>
      <c r="AH5" s="8">
        <v>3</v>
      </c>
      <c r="AI5" s="8">
        <v>1</v>
      </c>
      <c r="AJ5" s="12">
        <f>SUM(AE5:AI5)</f>
        <v>11</v>
      </c>
      <c r="AK5" s="8">
        <v>3</v>
      </c>
      <c r="AL5" s="8">
        <v>4</v>
      </c>
      <c r="AM5" s="8">
        <v>2</v>
      </c>
      <c r="AN5" s="8">
        <v>0</v>
      </c>
      <c r="AO5" s="13">
        <f>SUM(AK5:AN5)</f>
        <v>9</v>
      </c>
      <c r="AP5" s="8">
        <v>0</v>
      </c>
      <c r="AQ5" s="8">
        <v>0</v>
      </c>
      <c r="AR5" s="9">
        <f>U5+V5+W5+X5+Z5+AA5+AC5+AD5+AE5+AF5+AG5+AH5+AI5+AK5+AL5+AM5+AN5+AP5+AQ5</f>
        <v>20</v>
      </c>
    </row>
    <row r="6" spans="1:47" x14ac:dyDescent="0.25">
      <c r="A6" s="8" t="s">
        <v>39</v>
      </c>
      <c r="B6" s="8">
        <v>30</v>
      </c>
      <c r="C6" s="8">
        <v>24</v>
      </c>
      <c r="D6" s="8">
        <v>0</v>
      </c>
      <c r="E6" s="9">
        <f t="shared" ref="E6:E17" si="0">SUM(B6:D6)</f>
        <v>54</v>
      </c>
      <c r="F6" s="8">
        <v>33</v>
      </c>
      <c r="G6" s="8">
        <v>18</v>
      </c>
      <c r="H6" s="8">
        <v>2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9">
        <f t="shared" ref="P6:P17" si="1">SUM(F6:O6)</f>
        <v>54</v>
      </c>
      <c r="Q6" s="8">
        <v>0</v>
      </c>
      <c r="R6" s="8">
        <v>54</v>
      </c>
      <c r="S6" s="8">
        <v>0</v>
      </c>
      <c r="T6" s="9">
        <f t="shared" ref="T6:T17" si="2">SUM(Q6:S6)</f>
        <v>54</v>
      </c>
      <c r="U6" s="8">
        <v>0</v>
      </c>
      <c r="V6" s="8">
        <v>0</v>
      </c>
      <c r="W6" s="8">
        <v>0</v>
      </c>
      <c r="X6" s="8">
        <v>0</v>
      </c>
      <c r="Y6" s="10">
        <f t="shared" ref="Y6:Y17" si="3">SUM(W6:X6)</f>
        <v>0</v>
      </c>
      <c r="Z6" s="8">
        <v>0</v>
      </c>
      <c r="AA6" s="8">
        <v>0</v>
      </c>
      <c r="AB6" s="11">
        <f t="shared" ref="AB6:AB17" si="4">SUM(Z6:AA6)</f>
        <v>0</v>
      </c>
      <c r="AC6" s="8">
        <v>1</v>
      </c>
      <c r="AD6" s="8">
        <v>0</v>
      </c>
      <c r="AE6" s="8">
        <v>2</v>
      </c>
      <c r="AF6" s="8">
        <v>9</v>
      </c>
      <c r="AG6" s="8">
        <v>17</v>
      </c>
      <c r="AH6" s="8">
        <v>5</v>
      </c>
      <c r="AI6" s="8">
        <v>7</v>
      </c>
      <c r="AJ6" s="12">
        <f t="shared" ref="AJ6:AJ17" si="5">SUM(AE6:AI6)</f>
        <v>40</v>
      </c>
      <c r="AK6" s="8">
        <v>8</v>
      </c>
      <c r="AL6" s="8">
        <v>1</v>
      </c>
      <c r="AM6" s="8">
        <v>3</v>
      </c>
      <c r="AN6" s="8">
        <v>0</v>
      </c>
      <c r="AO6" s="13">
        <f t="shared" ref="AO6:AO17" si="6">SUM(AK6:AN6)</f>
        <v>12</v>
      </c>
      <c r="AP6" s="8">
        <v>1</v>
      </c>
      <c r="AQ6" s="8">
        <v>0</v>
      </c>
      <c r="AR6" s="9">
        <f t="shared" ref="AR6:AR17" si="7">U6+V6+W6+X6+Z6+AA6+AC6+AD6+AE6+AF6+AG6+AH6+AI6+AK6+AL6+AM6+AN6+AP6+AQ6</f>
        <v>54</v>
      </c>
      <c r="AU6" t="s">
        <v>40</v>
      </c>
    </row>
    <row r="7" spans="1:47" x14ac:dyDescent="0.25">
      <c r="A7" s="8" t="s">
        <v>41</v>
      </c>
      <c r="B7" s="8">
        <v>63</v>
      </c>
      <c r="C7" s="8">
        <v>46</v>
      </c>
      <c r="D7" s="8">
        <v>0</v>
      </c>
      <c r="E7" s="9">
        <f t="shared" si="0"/>
        <v>109</v>
      </c>
      <c r="F7" s="8">
        <v>69</v>
      </c>
      <c r="G7" s="8">
        <v>33</v>
      </c>
      <c r="H7" s="8">
        <v>4</v>
      </c>
      <c r="I7" s="8">
        <v>1</v>
      </c>
      <c r="J7" s="8">
        <v>0</v>
      </c>
      <c r="K7" s="8">
        <v>0</v>
      </c>
      <c r="L7" s="8">
        <v>2</v>
      </c>
      <c r="M7" s="8">
        <v>0</v>
      </c>
      <c r="N7" s="8">
        <v>0</v>
      </c>
      <c r="O7" s="8">
        <v>0</v>
      </c>
      <c r="P7" s="9">
        <f t="shared" si="1"/>
        <v>109</v>
      </c>
      <c r="Q7" s="8">
        <v>1</v>
      </c>
      <c r="R7" s="8">
        <v>108</v>
      </c>
      <c r="S7" s="8">
        <v>0</v>
      </c>
      <c r="T7" s="9">
        <f t="shared" si="2"/>
        <v>109</v>
      </c>
      <c r="U7" s="8">
        <v>0</v>
      </c>
      <c r="V7" s="8">
        <v>0</v>
      </c>
      <c r="W7" s="8">
        <v>0</v>
      </c>
      <c r="X7" s="8">
        <v>0</v>
      </c>
      <c r="Y7" s="10">
        <f t="shared" si="3"/>
        <v>0</v>
      </c>
      <c r="Z7" s="8">
        <v>0</v>
      </c>
      <c r="AA7" s="8">
        <v>0</v>
      </c>
      <c r="AB7" s="11">
        <f t="shared" si="4"/>
        <v>0</v>
      </c>
      <c r="AC7" s="8">
        <v>1</v>
      </c>
      <c r="AD7" s="8">
        <v>0</v>
      </c>
      <c r="AE7" s="8">
        <v>6</v>
      </c>
      <c r="AF7" s="8">
        <v>20</v>
      </c>
      <c r="AG7" s="8">
        <v>20</v>
      </c>
      <c r="AH7" s="8">
        <v>17</v>
      </c>
      <c r="AI7" s="8">
        <v>15</v>
      </c>
      <c r="AJ7" s="12">
        <f t="shared" si="5"/>
        <v>78</v>
      </c>
      <c r="AK7" s="8">
        <v>19</v>
      </c>
      <c r="AL7" s="8">
        <v>4</v>
      </c>
      <c r="AM7" s="8">
        <v>1</v>
      </c>
      <c r="AN7" s="8">
        <v>2</v>
      </c>
      <c r="AO7" s="13">
        <f t="shared" si="6"/>
        <v>26</v>
      </c>
      <c r="AP7" s="8">
        <v>4</v>
      </c>
      <c r="AQ7" s="8">
        <v>0</v>
      </c>
      <c r="AR7" s="9">
        <f t="shared" si="7"/>
        <v>109</v>
      </c>
    </row>
    <row r="8" spans="1:47" x14ac:dyDescent="0.25">
      <c r="A8" s="8" t="s">
        <v>42</v>
      </c>
      <c r="B8" s="8">
        <v>27</v>
      </c>
      <c r="C8" s="8">
        <v>16</v>
      </c>
      <c r="D8" s="8">
        <v>0</v>
      </c>
      <c r="E8" s="9">
        <f t="shared" si="0"/>
        <v>43</v>
      </c>
      <c r="F8" s="8">
        <v>28</v>
      </c>
      <c r="G8" s="8">
        <v>14</v>
      </c>
      <c r="H8" s="8">
        <v>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f t="shared" si="1"/>
        <v>43</v>
      </c>
      <c r="Q8" s="8">
        <v>0</v>
      </c>
      <c r="R8" s="8">
        <v>43</v>
      </c>
      <c r="S8" s="8">
        <v>0</v>
      </c>
      <c r="T8" s="9">
        <f t="shared" si="2"/>
        <v>43</v>
      </c>
      <c r="U8" s="8">
        <v>0</v>
      </c>
      <c r="V8" s="8">
        <v>0</v>
      </c>
      <c r="W8" s="8">
        <v>0</v>
      </c>
      <c r="X8" s="8">
        <v>0</v>
      </c>
      <c r="Y8" s="10">
        <f t="shared" si="3"/>
        <v>0</v>
      </c>
      <c r="Z8" s="8">
        <v>0</v>
      </c>
      <c r="AA8" s="8">
        <v>0</v>
      </c>
      <c r="AB8" s="11">
        <f t="shared" si="4"/>
        <v>0</v>
      </c>
      <c r="AC8" s="8">
        <v>1</v>
      </c>
      <c r="AD8" s="8">
        <v>0</v>
      </c>
      <c r="AE8" s="8">
        <v>2</v>
      </c>
      <c r="AF8" s="8">
        <v>6</v>
      </c>
      <c r="AG8" s="8">
        <v>12</v>
      </c>
      <c r="AH8" s="8">
        <v>6</v>
      </c>
      <c r="AI8" s="8">
        <v>7</v>
      </c>
      <c r="AJ8" s="12">
        <f t="shared" si="5"/>
        <v>33</v>
      </c>
      <c r="AK8" s="8">
        <v>4</v>
      </c>
      <c r="AL8" s="8">
        <v>1</v>
      </c>
      <c r="AM8" s="8">
        <v>2</v>
      </c>
      <c r="AN8" s="8">
        <v>1</v>
      </c>
      <c r="AO8" s="13">
        <f t="shared" si="6"/>
        <v>8</v>
      </c>
      <c r="AP8" s="8">
        <v>1</v>
      </c>
      <c r="AQ8" s="8">
        <v>0</v>
      </c>
      <c r="AR8" s="9">
        <f t="shared" si="7"/>
        <v>43</v>
      </c>
    </row>
    <row r="9" spans="1:47" x14ac:dyDescent="0.25">
      <c r="A9" s="8" t="s">
        <v>43</v>
      </c>
      <c r="B9" s="8">
        <v>33</v>
      </c>
      <c r="C9" s="8">
        <v>20</v>
      </c>
      <c r="D9" s="8">
        <v>0</v>
      </c>
      <c r="E9" s="9">
        <f t="shared" si="0"/>
        <v>53</v>
      </c>
      <c r="F9" s="8">
        <v>36</v>
      </c>
      <c r="G9" s="8">
        <v>14</v>
      </c>
      <c r="H9" s="8">
        <v>2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9">
        <f t="shared" si="1"/>
        <v>53</v>
      </c>
      <c r="Q9" s="8">
        <v>1</v>
      </c>
      <c r="R9" s="8">
        <v>52</v>
      </c>
      <c r="S9" s="8">
        <v>0</v>
      </c>
      <c r="T9" s="9">
        <f t="shared" si="2"/>
        <v>53</v>
      </c>
      <c r="U9" s="8">
        <v>0</v>
      </c>
      <c r="V9" s="8">
        <v>0</v>
      </c>
      <c r="W9" s="8">
        <v>0</v>
      </c>
      <c r="X9" s="8">
        <v>0</v>
      </c>
      <c r="Y9" s="10">
        <f t="shared" si="3"/>
        <v>0</v>
      </c>
      <c r="Z9" s="8">
        <v>1</v>
      </c>
      <c r="AA9" s="8">
        <v>0</v>
      </c>
      <c r="AB9" s="11">
        <f t="shared" si="4"/>
        <v>1</v>
      </c>
      <c r="AC9" s="8">
        <v>0</v>
      </c>
      <c r="AD9" s="8">
        <v>0</v>
      </c>
      <c r="AE9" s="8">
        <v>3</v>
      </c>
      <c r="AF9" s="8">
        <v>4</v>
      </c>
      <c r="AG9" s="8">
        <v>12</v>
      </c>
      <c r="AH9" s="8">
        <v>11</v>
      </c>
      <c r="AI9" s="8">
        <v>2</v>
      </c>
      <c r="AJ9" s="12">
        <f t="shared" si="5"/>
        <v>32</v>
      </c>
      <c r="AK9" s="8">
        <v>11</v>
      </c>
      <c r="AL9" s="8">
        <v>5</v>
      </c>
      <c r="AM9" s="8">
        <v>1</v>
      </c>
      <c r="AN9" s="8">
        <v>1</v>
      </c>
      <c r="AO9" s="13">
        <f t="shared" si="6"/>
        <v>18</v>
      </c>
      <c r="AP9" s="8">
        <v>2</v>
      </c>
      <c r="AQ9" s="8">
        <v>0</v>
      </c>
      <c r="AR9" s="9">
        <f t="shared" si="7"/>
        <v>53</v>
      </c>
    </row>
    <row r="10" spans="1:47" x14ac:dyDescent="0.25">
      <c r="A10" s="8" t="s">
        <v>44</v>
      </c>
      <c r="B10" s="8">
        <v>46</v>
      </c>
      <c r="C10" s="8">
        <v>10</v>
      </c>
      <c r="D10" s="8">
        <v>0</v>
      </c>
      <c r="E10" s="9">
        <f t="shared" si="0"/>
        <v>56</v>
      </c>
      <c r="F10" s="8">
        <v>43</v>
      </c>
      <c r="G10" s="8">
        <v>11</v>
      </c>
      <c r="H10" s="8">
        <v>2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f t="shared" si="1"/>
        <v>56</v>
      </c>
      <c r="Q10" s="8">
        <v>2</v>
      </c>
      <c r="R10" s="8">
        <v>54</v>
      </c>
      <c r="S10" s="8">
        <v>0</v>
      </c>
      <c r="T10" s="9">
        <f t="shared" si="2"/>
        <v>56</v>
      </c>
      <c r="U10" s="8">
        <v>0</v>
      </c>
      <c r="V10" s="8">
        <v>0</v>
      </c>
      <c r="W10" s="8">
        <v>0</v>
      </c>
      <c r="X10" s="8">
        <v>0</v>
      </c>
      <c r="Y10" s="10">
        <f t="shared" si="3"/>
        <v>0</v>
      </c>
      <c r="Z10" s="8">
        <v>0</v>
      </c>
      <c r="AA10" s="8">
        <v>0</v>
      </c>
      <c r="AB10" s="11">
        <f t="shared" si="4"/>
        <v>0</v>
      </c>
      <c r="AC10" s="8">
        <v>1</v>
      </c>
      <c r="AD10" s="8">
        <v>1</v>
      </c>
      <c r="AE10" s="8">
        <v>2</v>
      </c>
      <c r="AF10" s="8">
        <v>7</v>
      </c>
      <c r="AG10" s="8">
        <v>9</v>
      </c>
      <c r="AH10" s="8">
        <v>17</v>
      </c>
      <c r="AI10" s="8">
        <v>3</v>
      </c>
      <c r="AJ10" s="12">
        <f t="shared" si="5"/>
        <v>38</v>
      </c>
      <c r="AK10" s="8">
        <v>9</v>
      </c>
      <c r="AL10" s="8">
        <v>2</v>
      </c>
      <c r="AM10" s="8">
        <v>2</v>
      </c>
      <c r="AN10" s="8">
        <v>0</v>
      </c>
      <c r="AO10" s="13">
        <f t="shared" si="6"/>
        <v>13</v>
      </c>
      <c r="AP10" s="8">
        <v>3</v>
      </c>
      <c r="AQ10" s="8">
        <v>0</v>
      </c>
      <c r="AR10" s="9">
        <f t="shared" si="7"/>
        <v>56</v>
      </c>
      <c r="AT10" t="s">
        <v>40</v>
      </c>
    </row>
    <row r="11" spans="1:47" x14ac:dyDescent="0.25">
      <c r="A11" s="8" t="s">
        <v>45</v>
      </c>
      <c r="B11" s="8">
        <v>54</v>
      </c>
      <c r="C11" s="8">
        <v>12</v>
      </c>
      <c r="D11" s="8">
        <v>0</v>
      </c>
      <c r="E11" s="9">
        <f t="shared" si="0"/>
        <v>66</v>
      </c>
      <c r="F11" s="8">
        <v>43</v>
      </c>
      <c r="G11" s="8">
        <v>19</v>
      </c>
      <c r="H11" s="8">
        <v>1</v>
      </c>
      <c r="I11" s="8">
        <v>0</v>
      </c>
      <c r="J11" s="8">
        <v>0</v>
      </c>
      <c r="K11" s="8">
        <v>1</v>
      </c>
      <c r="L11" s="8">
        <v>2</v>
      </c>
      <c r="M11" s="8">
        <v>0</v>
      </c>
      <c r="N11" s="8">
        <v>0</v>
      </c>
      <c r="O11" s="8">
        <v>0</v>
      </c>
      <c r="P11" s="9">
        <f t="shared" si="1"/>
        <v>66</v>
      </c>
      <c r="Q11" s="8">
        <v>66</v>
      </c>
      <c r="R11" s="8">
        <v>0</v>
      </c>
      <c r="S11" s="8">
        <v>0</v>
      </c>
      <c r="T11" s="9">
        <f t="shared" si="2"/>
        <v>66</v>
      </c>
      <c r="U11" s="8">
        <v>0</v>
      </c>
      <c r="V11" s="8">
        <v>0</v>
      </c>
      <c r="W11" s="8">
        <v>0</v>
      </c>
      <c r="X11" s="8">
        <v>0</v>
      </c>
      <c r="Y11" s="10">
        <f t="shared" si="3"/>
        <v>0</v>
      </c>
      <c r="Z11" s="8">
        <v>0</v>
      </c>
      <c r="AA11" s="8">
        <v>0</v>
      </c>
      <c r="AB11" s="11">
        <f t="shared" si="4"/>
        <v>0</v>
      </c>
      <c r="AC11" s="8">
        <v>1</v>
      </c>
      <c r="AD11" s="8">
        <v>0</v>
      </c>
      <c r="AE11" s="8">
        <v>2</v>
      </c>
      <c r="AF11" s="8">
        <v>10</v>
      </c>
      <c r="AG11" s="8">
        <v>13</v>
      </c>
      <c r="AH11" s="8">
        <v>10</v>
      </c>
      <c r="AI11" s="8">
        <v>13</v>
      </c>
      <c r="AJ11" s="12">
        <f t="shared" si="5"/>
        <v>48</v>
      </c>
      <c r="AK11" s="8">
        <v>7</v>
      </c>
      <c r="AL11" s="8">
        <v>4</v>
      </c>
      <c r="AM11" s="8">
        <v>3</v>
      </c>
      <c r="AN11" s="8">
        <v>0</v>
      </c>
      <c r="AO11" s="13">
        <f t="shared" si="6"/>
        <v>14</v>
      </c>
      <c r="AP11" s="8">
        <v>3</v>
      </c>
      <c r="AQ11" s="8">
        <v>0</v>
      </c>
      <c r="AR11" s="9">
        <f t="shared" si="7"/>
        <v>66</v>
      </c>
      <c r="AU11" t="s">
        <v>40</v>
      </c>
    </row>
    <row r="12" spans="1:47" x14ac:dyDescent="0.25">
      <c r="A12" s="8" t="s">
        <v>46</v>
      </c>
      <c r="B12" s="8">
        <v>73</v>
      </c>
      <c r="C12" s="8">
        <v>9</v>
      </c>
      <c r="D12" s="8">
        <v>0</v>
      </c>
      <c r="E12" s="9">
        <f t="shared" si="0"/>
        <v>82</v>
      </c>
      <c r="F12" s="8">
        <v>52</v>
      </c>
      <c r="G12" s="8">
        <v>26</v>
      </c>
      <c r="H12" s="8">
        <v>3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9">
        <f t="shared" si="1"/>
        <v>82</v>
      </c>
      <c r="Q12" s="8">
        <v>0</v>
      </c>
      <c r="R12" s="8">
        <v>82</v>
      </c>
      <c r="S12" s="8">
        <v>0</v>
      </c>
      <c r="T12" s="9">
        <f t="shared" si="2"/>
        <v>82</v>
      </c>
      <c r="U12" s="8">
        <v>0</v>
      </c>
      <c r="V12" s="8">
        <v>0</v>
      </c>
      <c r="W12" s="8">
        <v>0</v>
      </c>
      <c r="X12" s="8">
        <v>0</v>
      </c>
      <c r="Y12" s="10">
        <f t="shared" si="3"/>
        <v>0</v>
      </c>
      <c r="Z12" s="8">
        <v>0</v>
      </c>
      <c r="AA12" s="8">
        <v>0</v>
      </c>
      <c r="AB12" s="11">
        <f t="shared" si="4"/>
        <v>0</v>
      </c>
      <c r="AC12" s="8">
        <v>2</v>
      </c>
      <c r="AD12" s="8">
        <v>0</v>
      </c>
      <c r="AE12" s="8">
        <v>6</v>
      </c>
      <c r="AF12" s="8">
        <v>12</v>
      </c>
      <c r="AG12" s="8">
        <v>15</v>
      </c>
      <c r="AH12" s="8">
        <v>8</v>
      </c>
      <c r="AI12" s="8">
        <v>12</v>
      </c>
      <c r="AJ12" s="12">
        <f t="shared" si="5"/>
        <v>53</v>
      </c>
      <c r="AK12" s="8">
        <v>7</v>
      </c>
      <c r="AL12" s="8">
        <v>11</v>
      </c>
      <c r="AM12" s="8">
        <v>1</v>
      </c>
      <c r="AN12" s="8">
        <v>2</v>
      </c>
      <c r="AO12" s="13">
        <f t="shared" si="6"/>
        <v>21</v>
      </c>
      <c r="AP12" s="8">
        <v>6</v>
      </c>
      <c r="AQ12" s="8">
        <v>0</v>
      </c>
      <c r="AR12" s="9">
        <f t="shared" si="7"/>
        <v>82</v>
      </c>
    </row>
    <row r="13" spans="1:47" x14ac:dyDescent="0.25">
      <c r="A13" s="8" t="s">
        <v>47</v>
      </c>
      <c r="B13" s="8">
        <v>56</v>
      </c>
      <c r="C13" s="8">
        <v>10</v>
      </c>
      <c r="D13" s="8">
        <v>0</v>
      </c>
      <c r="E13" s="9">
        <f t="shared" si="0"/>
        <v>66</v>
      </c>
      <c r="F13" s="8">
        <v>35</v>
      </c>
      <c r="G13" s="8">
        <v>26</v>
      </c>
      <c r="H13" s="8">
        <v>2</v>
      </c>
      <c r="I13" s="8">
        <v>0</v>
      </c>
      <c r="J13" s="8">
        <v>0</v>
      </c>
      <c r="K13" s="8">
        <v>0</v>
      </c>
      <c r="L13" s="8">
        <v>3</v>
      </c>
      <c r="M13" s="8">
        <v>0</v>
      </c>
      <c r="N13" s="8">
        <v>0</v>
      </c>
      <c r="O13" s="8">
        <v>0</v>
      </c>
      <c r="P13" s="9">
        <f t="shared" si="1"/>
        <v>66</v>
      </c>
      <c r="Q13" s="8">
        <v>1</v>
      </c>
      <c r="R13" s="8">
        <v>65</v>
      </c>
      <c r="S13" s="8">
        <v>0</v>
      </c>
      <c r="T13" s="9">
        <f t="shared" si="2"/>
        <v>66</v>
      </c>
      <c r="U13" s="8">
        <v>0</v>
      </c>
      <c r="V13" s="8">
        <v>0</v>
      </c>
      <c r="W13" s="8">
        <v>0</v>
      </c>
      <c r="X13" s="8">
        <v>0</v>
      </c>
      <c r="Y13" s="10">
        <f t="shared" si="3"/>
        <v>0</v>
      </c>
      <c r="Z13" s="8">
        <v>0</v>
      </c>
      <c r="AA13" s="8">
        <v>0</v>
      </c>
      <c r="AB13" s="11">
        <f t="shared" si="4"/>
        <v>0</v>
      </c>
      <c r="AC13" s="8">
        <v>0</v>
      </c>
      <c r="AD13" s="8">
        <v>2</v>
      </c>
      <c r="AE13" s="8">
        <v>10</v>
      </c>
      <c r="AF13" s="8">
        <v>5</v>
      </c>
      <c r="AG13" s="8">
        <v>10</v>
      </c>
      <c r="AH13" s="8">
        <v>6</v>
      </c>
      <c r="AI13" s="8">
        <v>10</v>
      </c>
      <c r="AJ13" s="12">
        <f t="shared" si="5"/>
        <v>41</v>
      </c>
      <c r="AK13" s="8">
        <v>7</v>
      </c>
      <c r="AL13" s="8">
        <v>11</v>
      </c>
      <c r="AM13" s="8">
        <v>1</v>
      </c>
      <c r="AN13" s="8">
        <v>2</v>
      </c>
      <c r="AO13" s="13">
        <f t="shared" si="6"/>
        <v>21</v>
      </c>
      <c r="AP13" s="8">
        <v>2</v>
      </c>
      <c r="AQ13" s="8">
        <v>0</v>
      </c>
      <c r="AR13" s="9">
        <f t="shared" si="7"/>
        <v>66</v>
      </c>
    </row>
    <row r="14" spans="1:47" x14ac:dyDescent="0.25">
      <c r="A14" s="8" t="s">
        <v>48</v>
      </c>
      <c r="B14" s="8">
        <v>48</v>
      </c>
      <c r="C14" s="8">
        <v>5</v>
      </c>
      <c r="D14" s="8">
        <v>0</v>
      </c>
      <c r="E14" s="9">
        <f t="shared" si="0"/>
        <v>53</v>
      </c>
      <c r="F14" s="8">
        <v>35</v>
      </c>
      <c r="G14" s="8">
        <v>16</v>
      </c>
      <c r="H14" s="8">
        <v>0</v>
      </c>
      <c r="I14" s="8">
        <v>0</v>
      </c>
      <c r="J14" s="8">
        <v>0</v>
      </c>
      <c r="K14" s="8">
        <v>0</v>
      </c>
      <c r="L14" s="8">
        <v>2</v>
      </c>
      <c r="M14" s="8">
        <v>0</v>
      </c>
      <c r="N14" s="8">
        <v>0</v>
      </c>
      <c r="O14" s="8">
        <v>0</v>
      </c>
      <c r="P14" s="9">
        <f t="shared" si="1"/>
        <v>53</v>
      </c>
      <c r="Q14" s="8">
        <v>1</v>
      </c>
      <c r="R14" s="8">
        <v>52</v>
      </c>
      <c r="S14" s="8">
        <v>0</v>
      </c>
      <c r="T14" s="9">
        <f t="shared" si="2"/>
        <v>53</v>
      </c>
      <c r="U14" s="8">
        <v>0</v>
      </c>
      <c r="V14" s="8">
        <v>0</v>
      </c>
      <c r="W14" s="8">
        <v>0</v>
      </c>
      <c r="X14" s="8">
        <v>0</v>
      </c>
      <c r="Y14" s="10">
        <f t="shared" si="3"/>
        <v>0</v>
      </c>
      <c r="Z14" s="8">
        <v>0</v>
      </c>
      <c r="AA14" s="8">
        <v>0</v>
      </c>
      <c r="AB14" s="11">
        <f t="shared" si="4"/>
        <v>0</v>
      </c>
      <c r="AC14" s="8">
        <v>0</v>
      </c>
      <c r="AD14" s="8">
        <v>0</v>
      </c>
      <c r="AE14" s="8">
        <v>5</v>
      </c>
      <c r="AF14" s="8">
        <v>8</v>
      </c>
      <c r="AG14" s="8">
        <v>8</v>
      </c>
      <c r="AH14" s="8">
        <v>7</v>
      </c>
      <c r="AI14" s="8">
        <v>10</v>
      </c>
      <c r="AJ14" s="12">
        <f t="shared" si="5"/>
        <v>38</v>
      </c>
      <c r="AK14" s="8">
        <v>7</v>
      </c>
      <c r="AL14" s="8">
        <v>5</v>
      </c>
      <c r="AM14" s="8">
        <v>1</v>
      </c>
      <c r="AN14" s="8">
        <v>0</v>
      </c>
      <c r="AO14" s="13">
        <f t="shared" si="6"/>
        <v>13</v>
      </c>
      <c r="AP14" s="8">
        <v>2</v>
      </c>
      <c r="AQ14" s="8">
        <v>0</v>
      </c>
      <c r="AR14" s="9">
        <f t="shared" si="7"/>
        <v>53</v>
      </c>
    </row>
    <row r="15" spans="1:47" x14ac:dyDescent="0.25">
      <c r="A15" s="8" t="s">
        <v>49</v>
      </c>
      <c r="B15" s="8">
        <v>46</v>
      </c>
      <c r="C15" s="8">
        <v>21</v>
      </c>
      <c r="D15" s="8">
        <v>0</v>
      </c>
      <c r="E15" s="9">
        <f t="shared" si="0"/>
        <v>67</v>
      </c>
      <c r="F15" s="8">
        <v>40</v>
      </c>
      <c r="G15" s="8">
        <v>23</v>
      </c>
      <c r="H15" s="8">
        <v>3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9">
        <f t="shared" si="1"/>
        <v>67</v>
      </c>
      <c r="Q15" s="8">
        <v>2</v>
      </c>
      <c r="R15" s="8">
        <v>65</v>
      </c>
      <c r="S15" s="8">
        <v>0</v>
      </c>
      <c r="T15" s="9">
        <f t="shared" si="2"/>
        <v>67</v>
      </c>
      <c r="U15" s="8">
        <v>0</v>
      </c>
      <c r="V15" s="8">
        <v>0</v>
      </c>
      <c r="W15" s="8">
        <v>0</v>
      </c>
      <c r="X15" s="8">
        <v>0</v>
      </c>
      <c r="Y15" s="10">
        <f t="shared" si="3"/>
        <v>0</v>
      </c>
      <c r="Z15" s="8">
        <v>0</v>
      </c>
      <c r="AA15" s="8">
        <v>0</v>
      </c>
      <c r="AB15" s="11">
        <f t="shared" si="4"/>
        <v>0</v>
      </c>
      <c r="AC15" s="8">
        <v>1</v>
      </c>
      <c r="AD15" s="8">
        <v>3</v>
      </c>
      <c r="AE15" s="8">
        <v>7</v>
      </c>
      <c r="AF15" s="8">
        <v>5</v>
      </c>
      <c r="AG15" s="8">
        <v>13</v>
      </c>
      <c r="AH15" s="8">
        <v>10</v>
      </c>
      <c r="AI15" s="8">
        <v>9</v>
      </c>
      <c r="AJ15" s="12">
        <f t="shared" si="5"/>
        <v>44</v>
      </c>
      <c r="AK15" s="8">
        <v>8</v>
      </c>
      <c r="AL15" s="8">
        <v>8</v>
      </c>
      <c r="AM15" s="8">
        <v>3</v>
      </c>
      <c r="AN15" s="8">
        <v>0</v>
      </c>
      <c r="AO15" s="13">
        <f t="shared" si="6"/>
        <v>19</v>
      </c>
      <c r="AP15" s="8">
        <v>0</v>
      </c>
      <c r="AQ15" s="8">
        <v>0</v>
      </c>
      <c r="AR15" s="9">
        <f t="shared" si="7"/>
        <v>67</v>
      </c>
    </row>
    <row r="16" spans="1:47" x14ac:dyDescent="0.25">
      <c r="A16" s="8" t="s">
        <v>50</v>
      </c>
      <c r="B16" s="8">
        <v>39</v>
      </c>
      <c r="C16" s="8">
        <v>4</v>
      </c>
      <c r="D16" s="8">
        <v>0</v>
      </c>
      <c r="E16" s="9">
        <f t="shared" si="0"/>
        <v>43</v>
      </c>
      <c r="F16" s="8">
        <v>31</v>
      </c>
      <c r="G16" s="8">
        <v>12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>
        <f t="shared" si="1"/>
        <v>43</v>
      </c>
      <c r="Q16" s="8">
        <v>1</v>
      </c>
      <c r="R16" s="8">
        <v>42</v>
      </c>
      <c r="S16" s="8">
        <v>0</v>
      </c>
      <c r="T16" s="9">
        <f t="shared" si="2"/>
        <v>43</v>
      </c>
      <c r="U16" s="8">
        <v>0</v>
      </c>
      <c r="V16" s="8">
        <v>0</v>
      </c>
      <c r="W16" s="8">
        <v>0</v>
      </c>
      <c r="X16" s="8">
        <v>0</v>
      </c>
      <c r="Y16" s="10">
        <f t="shared" si="3"/>
        <v>0</v>
      </c>
      <c r="Z16" s="8">
        <v>0</v>
      </c>
      <c r="AA16" s="8">
        <v>0</v>
      </c>
      <c r="AB16" s="11">
        <f t="shared" si="4"/>
        <v>0</v>
      </c>
      <c r="AC16" s="8">
        <v>0</v>
      </c>
      <c r="AD16" s="8">
        <v>0</v>
      </c>
      <c r="AE16" s="8">
        <v>4</v>
      </c>
      <c r="AF16" s="8">
        <v>6</v>
      </c>
      <c r="AG16" s="8">
        <v>10</v>
      </c>
      <c r="AH16" s="8">
        <v>4</v>
      </c>
      <c r="AI16" s="8">
        <v>9</v>
      </c>
      <c r="AJ16" s="12">
        <f t="shared" si="5"/>
        <v>33</v>
      </c>
      <c r="AK16" s="8">
        <v>5</v>
      </c>
      <c r="AL16" s="8">
        <v>4</v>
      </c>
      <c r="AM16" s="8">
        <v>1</v>
      </c>
      <c r="AN16" s="8">
        <v>0</v>
      </c>
      <c r="AO16" s="13">
        <f t="shared" si="6"/>
        <v>10</v>
      </c>
      <c r="AP16" s="8">
        <v>0</v>
      </c>
      <c r="AQ16" s="8">
        <v>0</v>
      </c>
      <c r="AR16" s="9">
        <f t="shared" si="7"/>
        <v>43</v>
      </c>
    </row>
    <row r="17" spans="1:44" x14ac:dyDescent="0.25">
      <c r="A17" s="14" t="s">
        <v>51</v>
      </c>
      <c r="B17" s="8">
        <f>SUM(B5:B16)</f>
        <v>516</v>
      </c>
      <c r="C17" s="8">
        <f t="shared" ref="C17:AQ17" si="8">SUM(C5:C16)</f>
        <v>196</v>
      </c>
      <c r="D17" s="8">
        <f t="shared" si="8"/>
        <v>0</v>
      </c>
      <c r="E17" s="9">
        <f t="shared" si="0"/>
        <v>712</v>
      </c>
      <c r="F17" s="8">
        <f t="shared" si="8"/>
        <v>457</v>
      </c>
      <c r="G17" s="8">
        <f t="shared" si="8"/>
        <v>219</v>
      </c>
      <c r="H17" s="8">
        <f t="shared" si="8"/>
        <v>21</v>
      </c>
      <c r="I17" s="8">
        <f t="shared" si="8"/>
        <v>1</v>
      </c>
      <c r="J17" s="8">
        <f t="shared" si="8"/>
        <v>0</v>
      </c>
      <c r="K17" s="8">
        <f t="shared" si="8"/>
        <v>2</v>
      </c>
      <c r="L17" s="8">
        <f t="shared" si="8"/>
        <v>12</v>
      </c>
      <c r="M17" s="8">
        <f t="shared" si="8"/>
        <v>0</v>
      </c>
      <c r="N17" s="8">
        <f t="shared" si="8"/>
        <v>0</v>
      </c>
      <c r="O17" s="8">
        <f t="shared" si="8"/>
        <v>0</v>
      </c>
      <c r="P17" s="9">
        <f t="shared" si="1"/>
        <v>712</v>
      </c>
      <c r="Q17" s="8">
        <f t="shared" si="8"/>
        <v>75</v>
      </c>
      <c r="R17" s="8">
        <f t="shared" si="8"/>
        <v>637</v>
      </c>
      <c r="S17" s="8">
        <f t="shared" si="8"/>
        <v>0</v>
      </c>
      <c r="T17" s="9">
        <f t="shared" si="2"/>
        <v>712</v>
      </c>
      <c r="U17" s="8">
        <f t="shared" si="8"/>
        <v>0</v>
      </c>
      <c r="V17" s="8">
        <f t="shared" si="8"/>
        <v>0</v>
      </c>
      <c r="W17" s="8">
        <f t="shared" si="8"/>
        <v>0</v>
      </c>
      <c r="X17" s="8">
        <f t="shared" si="8"/>
        <v>0</v>
      </c>
      <c r="Y17" s="10">
        <f t="shared" si="3"/>
        <v>0</v>
      </c>
      <c r="Z17" s="8">
        <f t="shared" si="8"/>
        <v>1</v>
      </c>
      <c r="AA17" s="8">
        <f t="shared" si="8"/>
        <v>0</v>
      </c>
      <c r="AB17" s="11">
        <f t="shared" si="4"/>
        <v>1</v>
      </c>
      <c r="AC17" s="8">
        <f t="shared" si="8"/>
        <v>8</v>
      </c>
      <c r="AD17" s="8">
        <f t="shared" si="8"/>
        <v>6</v>
      </c>
      <c r="AE17" s="8">
        <f t="shared" si="8"/>
        <v>51</v>
      </c>
      <c r="AF17" s="8">
        <f t="shared" si="8"/>
        <v>94</v>
      </c>
      <c r="AG17" s="8">
        <f t="shared" si="8"/>
        <v>142</v>
      </c>
      <c r="AH17" s="8">
        <f t="shared" si="8"/>
        <v>104</v>
      </c>
      <c r="AI17" s="8">
        <f t="shared" si="8"/>
        <v>98</v>
      </c>
      <c r="AJ17" s="12">
        <f t="shared" si="5"/>
        <v>489</v>
      </c>
      <c r="AK17" s="8">
        <f t="shared" si="8"/>
        <v>95</v>
      </c>
      <c r="AL17" s="8">
        <f t="shared" si="8"/>
        <v>60</v>
      </c>
      <c r="AM17" s="8">
        <f t="shared" si="8"/>
        <v>21</v>
      </c>
      <c r="AN17" s="8">
        <f t="shared" si="8"/>
        <v>8</v>
      </c>
      <c r="AO17" s="13">
        <f t="shared" si="6"/>
        <v>184</v>
      </c>
      <c r="AP17" s="8">
        <f t="shared" si="8"/>
        <v>24</v>
      </c>
      <c r="AQ17" s="8">
        <f t="shared" si="8"/>
        <v>0</v>
      </c>
      <c r="AR17" s="9">
        <f t="shared" si="7"/>
        <v>712</v>
      </c>
    </row>
    <row r="18" spans="1:44" x14ac:dyDescent="0.25">
      <c r="A18" s="15" t="s">
        <v>3</v>
      </c>
    </row>
    <row r="19" spans="1:44" ht="15.75" thickBot="1" x14ac:dyDescent="0.3"/>
    <row r="20" spans="1:44" ht="24" thickBot="1" x14ac:dyDescent="0.4">
      <c r="A20" s="22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</row>
    <row r="21" spans="1:44" ht="52.5" x14ac:dyDescent="0.25">
      <c r="A21" s="1"/>
      <c r="B21" s="1" t="s">
        <v>0</v>
      </c>
      <c r="C21" s="1" t="s">
        <v>1</v>
      </c>
      <c r="D21" s="1" t="s">
        <v>2</v>
      </c>
      <c r="E21" s="2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1" t="s">
        <v>8</v>
      </c>
      <c r="K21" s="1" t="s">
        <v>9</v>
      </c>
      <c r="L21" s="1" t="s">
        <v>10</v>
      </c>
      <c r="M21" s="1" t="s">
        <v>11</v>
      </c>
      <c r="N21" s="1" t="s">
        <v>12</v>
      </c>
      <c r="O21" s="1" t="s">
        <v>2</v>
      </c>
      <c r="P21" s="2" t="s">
        <v>3</v>
      </c>
      <c r="Q21" s="1" t="s">
        <v>13</v>
      </c>
      <c r="R21" s="1" t="s">
        <v>14</v>
      </c>
      <c r="S21" s="1" t="s">
        <v>2</v>
      </c>
      <c r="T21" s="2" t="s">
        <v>3</v>
      </c>
      <c r="U21" s="1" t="s">
        <v>15</v>
      </c>
      <c r="V21" s="1" t="s">
        <v>16</v>
      </c>
      <c r="W21" s="1" t="s">
        <v>17</v>
      </c>
      <c r="X21" s="1" t="s">
        <v>18</v>
      </c>
      <c r="Y21" s="3" t="s">
        <v>19</v>
      </c>
      <c r="Z21" s="1" t="s">
        <v>20</v>
      </c>
      <c r="AA21" s="1" t="s">
        <v>21</v>
      </c>
      <c r="AB21" s="4" t="s">
        <v>22</v>
      </c>
      <c r="AC21" s="1" t="s">
        <v>23</v>
      </c>
      <c r="AD21" s="1" t="s">
        <v>24</v>
      </c>
      <c r="AE21" s="1" t="s">
        <v>25</v>
      </c>
      <c r="AF21" s="1" t="s">
        <v>26</v>
      </c>
      <c r="AG21" s="1" t="s">
        <v>27</v>
      </c>
      <c r="AH21" s="1" t="s">
        <v>28</v>
      </c>
      <c r="AI21" s="1" t="s">
        <v>29</v>
      </c>
      <c r="AJ21" s="5" t="s">
        <v>30</v>
      </c>
      <c r="AK21" s="1" t="s">
        <v>31</v>
      </c>
      <c r="AL21" s="1" t="s">
        <v>32</v>
      </c>
      <c r="AM21" s="1" t="s">
        <v>33</v>
      </c>
      <c r="AN21" s="1" t="s">
        <v>34</v>
      </c>
      <c r="AO21" s="6" t="s">
        <v>35</v>
      </c>
      <c r="AP21" s="1" t="s">
        <v>36</v>
      </c>
      <c r="AQ21" s="1" t="s">
        <v>2</v>
      </c>
      <c r="AR21" s="2" t="s">
        <v>3</v>
      </c>
    </row>
    <row r="22" spans="1:44" x14ac:dyDescent="0.25">
      <c r="A22" s="8" t="s">
        <v>38</v>
      </c>
      <c r="B22" s="8">
        <v>28</v>
      </c>
      <c r="C22" s="8">
        <v>12</v>
      </c>
      <c r="D22" s="8">
        <v>0</v>
      </c>
      <c r="E22" s="9">
        <f>SUM(B22:D22)</f>
        <v>40</v>
      </c>
      <c r="F22" s="8">
        <v>2</v>
      </c>
      <c r="G22" s="8">
        <v>0</v>
      </c>
      <c r="H22" s="8">
        <v>38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9">
        <f>SUM(F22:O22)</f>
        <v>40</v>
      </c>
      <c r="Q22" s="8">
        <v>23</v>
      </c>
      <c r="R22" s="8">
        <v>17</v>
      </c>
      <c r="S22" s="8">
        <v>0</v>
      </c>
      <c r="T22" s="9">
        <f>SUM(Q22:S22)</f>
        <v>40</v>
      </c>
      <c r="U22" s="8">
        <v>0</v>
      </c>
      <c r="V22" s="8">
        <v>16</v>
      </c>
      <c r="W22" s="8">
        <v>3</v>
      </c>
      <c r="X22" s="8">
        <v>7</v>
      </c>
      <c r="Y22" s="10">
        <f>W22+X22</f>
        <v>10</v>
      </c>
      <c r="Z22" s="8">
        <v>6</v>
      </c>
      <c r="AA22" s="8">
        <v>3</v>
      </c>
      <c r="AB22" s="11">
        <f>SUM(Z22:AA22)</f>
        <v>9</v>
      </c>
      <c r="AC22" s="8">
        <v>3</v>
      </c>
      <c r="AD22" s="8">
        <v>0</v>
      </c>
      <c r="AE22" s="8">
        <v>0</v>
      </c>
      <c r="AF22" s="8">
        <v>2</v>
      </c>
      <c r="AG22" s="8">
        <v>0</v>
      </c>
      <c r="AH22" s="8">
        <v>0</v>
      </c>
      <c r="AI22" s="8">
        <v>0</v>
      </c>
      <c r="AJ22" s="12">
        <f>SUM(AE22:AI22)</f>
        <v>2</v>
      </c>
      <c r="AK22" s="8">
        <v>0</v>
      </c>
      <c r="AL22" s="8">
        <v>0</v>
      </c>
      <c r="AM22" s="8">
        <v>0</v>
      </c>
      <c r="AN22" s="8">
        <v>0</v>
      </c>
      <c r="AO22" s="13">
        <f>SUM(AK22:AN22)</f>
        <v>0</v>
      </c>
      <c r="AP22" s="8">
        <v>0</v>
      </c>
      <c r="AQ22" s="8">
        <v>0</v>
      </c>
      <c r="AR22" s="9">
        <f>U22+V22+W22+X22+Z22+AA22+AC22+AD22+AE22+AF22+AG22+AH22+AI22+AK22+AL22+AM22+AN22+AP22+AQ22</f>
        <v>40</v>
      </c>
    </row>
    <row r="23" spans="1:44" x14ac:dyDescent="0.25">
      <c r="A23" s="8" t="s">
        <v>39</v>
      </c>
      <c r="B23" s="8">
        <v>32</v>
      </c>
      <c r="C23" s="8">
        <v>20</v>
      </c>
      <c r="D23" s="8">
        <v>0</v>
      </c>
      <c r="E23" s="9">
        <f t="shared" ref="E23:E34" si="9">SUM(B23:D23)</f>
        <v>52</v>
      </c>
      <c r="F23" s="8">
        <v>1</v>
      </c>
      <c r="G23" s="8">
        <v>0</v>
      </c>
      <c r="H23" s="8">
        <v>50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9">
        <f t="shared" ref="P23:P34" si="10">SUM(F23:O23)</f>
        <v>52</v>
      </c>
      <c r="Q23" s="8">
        <v>25</v>
      </c>
      <c r="R23" s="8">
        <v>27</v>
      </c>
      <c r="S23" s="8">
        <v>0</v>
      </c>
      <c r="T23" s="9">
        <f t="shared" ref="T23:T34" si="11">SUM(Q23:S23)</f>
        <v>52</v>
      </c>
      <c r="U23" s="8">
        <v>0</v>
      </c>
      <c r="V23" s="8">
        <v>9</v>
      </c>
      <c r="W23" s="8">
        <v>7</v>
      </c>
      <c r="X23" s="8">
        <v>13</v>
      </c>
      <c r="Y23" s="10">
        <f t="shared" ref="Y23:Y34" si="12">W23+X23</f>
        <v>20</v>
      </c>
      <c r="Z23" s="8">
        <v>7</v>
      </c>
      <c r="AA23" s="8">
        <v>7</v>
      </c>
      <c r="AB23" s="11">
        <f t="shared" ref="AB23:AB34" si="13">SUM(Z23:AA23)</f>
        <v>14</v>
      </c>
      <c r="AC23" s="8">
        <v>8</v>
      </c>
      <c r="AD23" s="8">
        <v>0</v>
      </c>
      <c r="AE23" s="8">
        <v>0</v>
      </c>
      <c r="AF23" s="8">
        <v>1</v>
      </c>
      <c r="AG23" s="8">
        <v>0</v>
      </c>
      <c r="AH23" s="8">
        <v>0</v>
      </c>
      <c r="AI23" s="8">
        <v>0</v>
      </c>
      <c r="AJ23" s="12">
        <f t="shared" ref="AJ23:AJ34" si="14">SUM(AE23:AI23)</f>
        <v>1</v>
      </c>
      <c r="AK23" s="8">
        <v>0</v>
      </c>
      <c r="AL23" s="8">
        <v>0</v>
      </c>
      <c r="AM23" s="8">
        <v>0</v>
      </c>
      <c r="AN23" s="8">
        <v>0</v>
      </c>
      <c r="AO23" s="13">
        <f t="shared" ref="AO23:AO34" si="15">SUM(AK23:AN23)</f>
        <v>0</v>
      </c>
      <c r="AP23" s="8">
        <v>0</v>
      </c>
      <c r="AQ23" s="8">
        <v>0</v>
      </c>
      <c r="AR23" s="9">
        <f t="shared" ref="AR23:AR34" si="16">U23+V23+W23+X23+Z23+AA23+AC23+AD23+AE23+AF23+AG23+AH23+AI23+AK23+AL23+AM23+AN23+AP23+AQ23</f>
        <v>52</v>
      </c>
    </row>
    <row r="24" spans="1:44" x14ac:dyDescent="0.25">
      <c r="A24" s="8" t="s">
        <v>41</v>
      </c>
      <c r="B24" s="8">
        <v>36</v>
      </c>
      <c r="C24" s="8">
        <v>23</v>
      </c>
      <c r="D24" s="8">
        <v>0</v>
      </c>
      <c r="E24" s="9">
        <f t="shared" si="9"/>
        <v>59</v>
      </c>
      <c r="F24" s="8">
        <v>1</v>
      </c>
      <c r="G24" s="8">
        <v>0</v>
      </c>
      <c r="H24" s="8">
        <v>58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9">
        <f t="shared" si="10"/>
        <v>59</v>
      </c>
      <c r="Q24" s="8">
        <v>40</v>
      </c>
      <c r="R24" s="8">
        <v>19</v>
      </c>
      <c r="S24" s="8">
        <v>0</v>
      </c>
      <c r="T24" s="9">
        <f t="shared" si="11"/>
        <v>59</v>
      </c>
      <c r="U24" s="8">
        <v>2</v>
      </c>
      <c r="V24" s="8">
        <v>17</v>
      </c>
      <c r="W24" s="8">
        <v>0</v>
      </c>
      <c r="X24" s="8">
        <v>8</v>
      </c>
      <c r="Y24" s="10">
        <f t="shared" si="12"/>
        <v>8</v>
      </c>
      <c r="Z24" s="8">
        <v>18</v>
      </c>
      <c r="AA24" s="8">
        <v>9</v>
      </c>
      <c r="AB24" s="11">
        <f t="shared" si="13"/>
        <v>27</v>
      </c>
      <c r="AC24" s="8">
        <v>4</v>
      </c>
      <c r="AD24" s="8">
        <v>0</v>
      </c>
      <c r="AE24" s="8">
        <v>0</v>
      </c>
      <c r="AF24" s="8">
        <v>0</v>
      </c>
      <c r="AG24" s="8">
        <v>0</v>
      </c>
      <c r="AH24" s="8">
        <v>1</v>
      </c>
      <c r="AI24" s="8">
        <v>0</v>
      </c>
      <c r="AJ24" s="12">
        <f t="shared" si="14"/>
        <v>1</v>
      </c>
      <c r="AK24" s="8">
        <v>0</v>
      </c>
      <c r="AL24" s="8">
        <v>0</v>
      </c>
      <c r="AM24" s="8">
        <v>0</v>
      </c>
      <c r="AN24" s="8">
        <v>0</v>
      </c>
      <c r="AO24" s="13">
        <f t="shared" si="15"/>
        <v>0</v>
      </c>
      <c r="AP24" s="8">
        <v>0</v>
      </c>
      <c r="AQ24" s="8">
        <v>0</v>
      </c>
      <c r="AR24" s="9">
        <f t="shared" si="16"/>
        <v>59</v>
      </c>
    </row>
    <row r="25" spans="1:44" x14ac:dyDescent="0.25">
      <c r="A25" s="8" t="s">
        <v>42</v>
      </c>
      <c r="B25" s="8">
        <v>0</v>
      </c>
      <c r="C25" s="8">
        <v>0</v>
      </c>
      <c r="D25" s="8">
        <v>0</v>
      </c>
      <c r="E25" s="9">
        <f t="shared" si="9"/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9">
        <f t="shared" si="10"/>
        <v>0</v>
      </c>
      <c r="Q25" s="8">
        <v>0</v>
      </c>
      <c r="R25" s="8">
        <v>0</v>
      </c>
      <c r="S25" s="8">
        <v>0</v>
      </c>
      <c r="T25" s="9">
        <f t="shared" si="11"/>
        <v>0</v>
      </c>
      <c r="U25" s="8">
        <v>0</v>
      </c>
      <c r="V25" s="8">
        <v>0</v>
      </c>
      <c r="W25" s="8">
        <v>0</v>
      </c>
      <c r="X25" s="8">
        <v>0</v>
      </c>
      <c r="Y25" s="10">
        <f t="shared" si="12"/>
        <v>0</v>
      </c>
      <c r="Z25" s="8">
        <v>0</v>
      </c>
      <c r="AA25" s="8">
        <v>0</v>
      </c>
      <c r="AB25" s="11">
        <f t="shared" si="13"/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12">
        <f t="shared" si="14"/>
        <v>0</v>
      </c>
      <c r="AK25" s="8">
        <v>0</v>
      </c>
      <c r="AL25" s="8">
        <v>0</v>
      </c>
      <c r="AM25" s="8">
        <v>0</v>
      </c>
      <c r="AN25" s="8">
        <v>0</v>
      </c>
      <c r="AO25" s="13">
        <f t="shared" si="15"/>
        <v>0</v>
      </c>
      <c r="AP25" s="8">
        <v>0</v>
      </c>
      <c r="AQ25" s="8">
        <v>0</v>
      </c>
      <c r="AR25" s="9">
        <f t="shared" si="16"/>
        <v>0</v>
      </c>
    </row>
    <row r="26" spans="1:44" x14ac:dyDescent="0.25">
      <c r="A26" s="8" t="s">
        <v>43</v>
      </c>
      <c r="B26" s="8">
        <v>7</v>
      </c>
      <c r="C26" s="8">
        <v>10</v>
      </c>
      <c r="D26" s="8">
        <v>0</v>
      </c>
      <c r="E26" s="9">
        <f t="shared" ref="E26" si="17">SUM(B26:D26)</f>
        <v>17</v>
      </c>
      <c r="F26" s="8">
        <v>0</v>
      </c>
      <c r="G26" s="8">
        <v>0</v>
      </c>
      <c r="H26" s="8">
        <v>17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f t="shared" si="10"/>
        <v>17</v>
      </c>
      <c r="Q26" s="8">
        <v>6</v>
      </c>
      <c r="R26" s="8">
        <v>11</v>
      </c>
      <c r="S26" s="8">
        <v>0</v>
      </c>
      <c r="T26" s="9">
        <f t="shared" si="11"/>
        <v>17</v>
      </c>
      <c r="U26" s="8">
        <v>1</v>
      </c>
      <c r="V26" s="8">
        <v>5</v>
      </c>
      <c r="W26" s="8">
        <v>1</v>
      </c>
      <c r="X26" s="8">
        <v>0</v>
      </c>
      <c r="Y26" s="10">
        <f t="shared" ref="Y26" si="18">SUM(W26:X26)</f>
        <v>1</v>
      </c>
      <c r="Z26" s="8">
        <v>4</v>
      </c>
      <c r="AA26" s="8">
        <v>3</v>
      </c>
      <c r="AB26" s="11">
        <f t="shared" si="13"/>
        <v>7</v>
      </c>
      <c r="AC26" s="8">
        <v>3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12">
        <f t="shared" si="14"/>
        <v>0</v>
      </c>
      <c r="AK26" s="8">
        <v>0</v>
      </c>
      <c r="AL26" s="8">
        <v>0</v>
      </c>
      <c r="AM26" s="8">
        <v>0</v>
      </c>
      <c r="AN26" s="8">
        <v>0</v>
      </c>
      <c r="AO26" s="13">
        <f t="shared" si="15"/>
        <v>0</v>
      </c>
      <c r="AP26" s="8">
        <v>0</v>
      </c>
      <c r="AQ26" s="8">
        <v>0</v>
      </c>
      <c r="AR26" s="9">
        <f t="shared" si="16"/>
        <v>17</v>
      </c>
    </row>
    <row r="27" spans="1:44" x14ac:dyDescent="0.25">
      <c r="A27" s="8" t="s">
        <v>44</v>
      </c>
      <c r="B27" s="8">
        <v>4</v>
      </c>
      <c r="C27" s="8">
        <v>6</v>
      </c>
      <c r="D27" s="8">
        <v>0</v>
      </c>
      <c r="E27" s="9">
        <f t="shared" si="9"/>
        <v>10</v>
      </c>
      <c r="F27" s="8">
        <v>0</v>
      </c>
      <c r="G27" s="8">
        <v>0</v>
      </c>
      <c r="H27" s="8">
        <v>10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9">
        <f t="shared" si="10"/>
        <v>10</v>
      </c>
      <c r="Q27" s="8">
        <v>6</v>
      </c>
      <c r="R27" s="8">
        <v>4</v>
      </c>
      <c r="S27" s="8">
        <v>0</v>
      </c>
      <c r="T27" s="9">
        <f t="shared" si="11"/>
        <v>10</v>
      </c>
      <c r="U27" s="8">
        <v>0</v>
      </c>
      <c r="V27" s="8">
        <v>4</v>
      </c>
      <c r="W27" s="8">
        <v>0</v>
      </c>
      <c r="X27" s="8">
        <v>0</v>
      </c>
      <c r="Y27" s="10">
        <f t="shared" si="12"/>
        <v>0</v>
      </c>
      <c r="Z27" s="8">
        <v>2</v>
      </c>
      <c r="AA27" s="8">
        <v>3</v>
      </c>
      <c r="AB27" s="11">
        <f t="shared" si="13"/>
        <v>5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12">
        <f t="shared" si="14"/>
        <v>0</v>
      </c>
      <c r="AK27" s="8">
        <v>0</v>
      </c>
      <c r="AL27" s="8">
        <v>0</v>
      </c>
      <c r="AM27" s="8">
        <v>0</v>
      </c>
      <c r="AN27" s="8">
        <v>0</v>
      </c>
      <c r="AO27" s="13">
        <f t="shared" si="15"/>
        <v>0</v>
      </c>
      <c r="AP27" s="8">
        <v>0</v>
      </c>
      <c r="AQ27" s="8">
        <v>0</v>
      </c>
      <c r="AR27" s="9">
        <f t="shared" si="16"/>
        <v>10</v>
      </c>
    </row>
    <row r="28" spans="1:44" x14ac:dyDescent="0.25">
      <c r="A28" s="8" t="s">
        <v>45</v>
      </c>
      <c r="B28" s="8">
        <v>11</v>
      </c>
      <c r="C28" s="8">
        <v>3</v>
      </c>
      <c r="D28" s="8">
        <v>0</v>
      </c>
      <c r="E28" s="9">
        <f t="shared" si="9"/>
        <v>14</v>
      </c>
      <c r="F28" s="8">
        <v>0</v>
      </c>
      <c r="G28" s="8">
        <v>14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9">
        <f t="shared" si="10"/>
        <v>14</v>
      </c>
      <c r="Q28" s="8">
        <v>5</v>
      </c>
      <c r="R28" s="8">
        <v>9</v>
      </c>
      <c r="S28" s="8">
        <v>0</v>
      </c>
      <c r="T28" s="9">
        <f t="shared" si="11"/>
        <v>14</v>
      </c>
      <c r="U28" s="8">
        <v>0</v>
      </c>
      <c r="V28" s="8">
        <v>0</v>
      </c>
      <c r="W28" s="8">
        <v>2</v>
      </c>
      <c r="X28" s="8">
        <v>1</v>
      </c>
      <c r="Y28" s="10">
        <f t="shared" si="12"/>
        <v>3</v>
      </c>
      <c r="Z28" s="8">
        <v>8</v>
      </c>
      <c r="AA28" s="8">
        <v>2</v>
      </c>
      <c r="AB28" s="11">
        <f t="shared" si="13"/>
        <v>10</v>
      </c>
      <c r="AC28" s="8">
        <v>1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12">
        <f t="shared" si="14"/>
        <v>0</v>
      </c>
      <c r="AK28" s="8">
        <v>0</v>
      </c>
      <c r="AL28" s="8">
        <v>0</v>
      </c>
      <c r="AM28" s="8">
        <v>0</v>
      </c>
      <c r="AN28" s="8">
        <v>0</v>
      </c>
      <c r="AO28" s="13">
        <f t="shared" si="15"/>
        <v>0</v>
      </c>
      <c r="AP28" s="8">
        <v>0</v>
      </c>
      <c r="AQ28" s="8">
        <v>0</v>
      </c>
      <c r="AR28" s="9">
        <f t="shared" si="16"/>
        <v>14</v>
      </c>
    </row>
    <row r="29" spans="1:44" x14ac:dyDescent="0.25">
      <c r="A29" s="8" t="s">
        <v>46</v>
      </c>
      <c r="B29" s="8">
        <v>20</v>
      </c>
      <c r="C29" s="8">
        <v>14</v>
      </c>
      <c r="D29" s="8">
        <v>0</v>
      </c>
      <c r="E29" s="9">
        <f t="shared" si="9"/>
        <v>34</v>
      </c>
      <c r="F29" s="8">
        <v>0</v>
      </c>
      <c r="G29" s="8">
        <v>1</v>
      </c>
      <c r="H29" s="8">
        <v>33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9">
        <f t="shared" si="10"/>
        <v>34</v>
      </c>
      <c r="Q29" s="8">
        <v>19</v>
      </c>
      <c r="R29" s="8">
        <v>15</v>
      </c>
      <c r="S29" s="8">
        <v>0</v>
      </c>
      <c r="T29" s="9">
        <f t="shared" si="11"/>
        <v>34</v>
      </c>
      <c r="U29" s="8">
        <v>0</v>
      </c>
      <c r="V29" s="8">
        <v>6</v>
      </c>
      <c r="W29" s="8">
        <v>2</v>
      </c>
      <c r="X29" s="8">
        <v>4</v>
      </c>
      <c r="Y29" s="10">
        <f t="shared" si="12"/>
        <v>6</v>
      </c>
      <c r="Z29" s="8">
        <v>11</v>
      </c>
      <c r="AA29" s="8">
        <v>8</v>
      </c>
      <c r="AB29" s="11">
        <f t="shared" si="13"/>
        <v>19</v>
      </c>
      <c r="AC29" s="8">
        <v>2</v>
      </c>
      <c r="AD29" s="8">
        <v>0</v>
      </c>
      <c r="AE29" s="8">
        <v>0</v>
      </c>
      <c r="AF29" s="8">
        <v>0</v>
      </c>
      <c r="AG29" s="8">
        <v>1</v>
      </c>
      <c r="AH29" s="8">
        <v>0</v>
      </c>
      <c r="AI29" s="8">
        <v>0</v>
      </c>
      <c r="AJ29" s="12">
        <f t="shared" si="14"/>
        <v>1</v>
      </c>
      <c r="AK29" s="8">
        <v>0</v>
      </c>
      <c r="AL29" s="8">
        <v>0</v>
      </c>
      <c r="AM29" s="8">
        <v>0</v>
      </c>
      <c r="AN29" s="8">
        <v>0</v>
      </c>
      <c r="AO29" s="13">
        <f t="shared" si="15"/>
        <v>0</v>
      </c>
      <c r="AP29" s="8">
        <v>0</v>
      </c>
      <c r="AQ29" s="8">
        <v>0</v>
      </c>
      <c r="AR29" s="9">
        <f t="shared" si="16"/>
        <v>34</v>
      </c>
    </row>
    <row r="30" spans="1:44" x14ac:dyDescent="0.25">
      <c r="A30" s="8" t="s">
        <v>47</v>
      </c>
      <c r="B30" s="8">
        <f>7+15</f>
        <v>22</v>
      </c>
      <c r="C30" s="8">
        <f>25+15</f>
        <v>40</v>
      </c>
      <c r="D30" s="8">
        <v>0</v>
      </c>
      <c r="E30" s="9">
        <f t="shared" si="9"/>
        <v>62</v>
      </c>
      <c r="F30" s="8">
        <v>2</v>
      </c>
      <c r="G30" s="8">
        <v>0</v>
      </c>
      <c r="H30" s="8">
        <f>21+38</f>
        <v>59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v>0</v>
      </c>
      <c r="O30" s="8">
        <v>0</v>
      </c>
      <c r="P30" s="9">
        <f t="shared" si="10"/>
        <v>62</v>
      </c>
      <c r="Q30" s="8">
        <f>12+20</f>
        <v>32</v>
      </c>
      <c r="R30" s="8">
        <f>10+20</f>
        <v>30</v>
      </c>
      <c r="S30" s="8">
        <v>0</v>
      </c>
      <c r="T30" s="9">
        <f t="shared" si="11"/>
        <v>62</v>
      </c>
      <c r="U30" s="8">
        <v>3</v>
      </c>
      <c r="V30" s="8">
        <f>3+8</f>
        <v>11</v>
      </c>
      <c r="W30" s="8">
        <v>7</v>
      </c>
      <c r="X30" s="8">
        <f>6+5</f>
        <v>11</v>
      </c>
      <c r="Y30" s="10">
        <f t="shared" si="12"/>
        <v>18</v>
      </c>
      <c r="Z30" s="8">
        <f>6+8</f>
        <v>14</v>
      </c>
      <c r="AA30" s="8">
        <f>3+9</f>
        <v>12</v>
      </c>
      <c r="AB30" s="11">
        <f t="shared" si="13"/>
        <v>26</v>
      </c>
      <c r="AC30" s="8">
        <v>1</v>
      </c>
      <c r="AD30" s="8">
        <v>0</v>
      </c>
      <c r="AE30" s="8">
        <v>0</v>
      </c>
      <c r="AF30" s="8">
        <v>0</v>
      </c>
      <c r="AG30" s="8">
        <v>2</v>
      </c>
      <c r="AH30" s="8">
        <v>0</v>
      </c>
      <c r="AI30" s="8">
        <v>0</v>
      </c>
      <c r="AJ30" s="12">
        <f t="shared" si="14"/>
        <v>2</v>
      </c>
      <c r="AK30" s="8">
        <v>0</v>
      </c>
      <c r="AL30" s="8">
        <v>0</v>
      </c>
      <c r="AM30" s="8">
        <v>1</v>
      </c>
      <c r="AN30" s="8">
        <v>0</v>
      </c>
      <c r="AO30" s="13">
        <f t="shared" si="15"/>
        <v>1</v>
      </c>
      <c r="AP30" s="8">
        <v>0</v>
      </c>
      <c r="AQ30" s="8">
        <v>0</v>
      </c>
      <c r="AR30" s="9">
        <f t="shared" si="16"/>
        <v>62</v>
      </c>
    </row>
    <row r="31" spans="1:44" x14ac:dyDescent="0.25">
      <c r="A31" s="8" t="s">
        <v>48</v>
      </c>
      <c r="B31" s="8">
        <v>11</v>
      </c>
      <c r="C31" s="8">
        <v>17</v>
      </c>
      <c r="D31" s="8">
        <v>0</v>
      </c>
      <c r="E31" s="9">
        <f t="shared" si="9"/>
        <v>28</v>
      </c>
      <c r="F31" s="8">
        <v>3</v>
      </c>
      <c r="G31" s="8">
        <v>0</v>
      </c>
      <c r="H31" s="8">
        <v>25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9">
        <f t="shared" si="10"/>
        <v>28</v>
      </c>
      <c r="Q31" s="8">
        <v>17</v>
      </c>
      <c r="R31" s="8">
        <v>11</v>
      </c>
      <c r="S31" s="8">
        <v>0</v>
      </c>
      <c r="T31" s="9">
        <f t="shared" si="11"/>
        <v>28</v>
      </c>
      <c r="U31" s="8">
        <v>0</v>
      </c>
      <c r="V31" s="8">
        <v>6</v>
      </c>
      <c r="W31" s="8">
        <v>1</v>
      </c>
      <c r="X31" s="8">
        <v>4</v>
      </c>
      <c r="Y31" s="10">
        <f t="shared" si="12"/>
        <v>5</v>
      </c>
      <c r="Z31" s="8">
        <v>9</v>
      </c>
      <c r="AA31" s="8">
        <v>5</v>
      </c>
      <c r="AB31" s="11">
        <f t="shared" si="13"/>
        <v>14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0</v>
      </c>
      <c r="AI31" s="8">
        <v>0</v>
      </c>
      <c r="AJ31" s="12">
        <f t="shared" si="14"/>
        <v>3</v>
      </c>
      <c r="AK31" s="8">
        <v>0</v>
      </c>
      <c r="AL31" s="8">
        <v>0</v>
      </c>
      <c r="AM31" s="8">
        <v>0</v>
      </c>
      <c r="AN31" s="8">
        <v>0</v>
      </c>
      <c r="AO31" s="13">
        <f t="shared" si="15"/>
        <v>0</v>
      </c>
      <c r="AP31" s="8">
        <v>0</v>
      </c>
      <c r="AQ31" s="8">
        <v>0</v>
      </c>
      <c r="AR31" s="9">
        <f t="shared" si="16"/>
        <v>28</v>
      </c>
    </row>
    <row r="32" spans="1:44" x14ac:dyDescent="0.25">
      <c r="A32" s="8" t="s">
        <v>49</v>
      </c>
      <c r="B32" s="8">
        <f>35+3</f>
        <v>38</v>
      </c>
      <c r="C32" s="8">
        <f>31+8</f>
        <v>39</v>
      </c>
      <c r="D32" s="8">
        <v>0</v>
      </c>
      <c r="E32" s="9">
        <f t="shared" si="9"/>
        <v>77</v>
      </c>
      <c r="F32" s="8">
        <v>0</v>
      </c>
      <c r="G32" s="8">
        <v>1</v>
      </c>
      <c r="H32" s="8">
        <f>65+11</f>
        <v>76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9">
        <f t="shared" si="10"/>
        <v>77</v>
      </c>
      <c r="Q32" s="8">
        <f>36+8</f>
        <v>44</v>
      </c>
      <c r="R32" s="8">
        <v>33</v>
      </c>
      <c r="S32" s="8">
        <v>0</v>
      </c>
      <c r="T32" s="9">
        <f t="shared" si="11"/>
        <v>77</v>
      </c>
      <c r="U32" s="8">
        <v>0</v>
      </c>
      <c r="V32" s="8">
        <v>20</v>
      </c>
      <c r="W32" s="8">
        <v>2</v>
      </c>
      <c r="X32" s="8">
        <v>17</v>
      </c>
      <c r="Y32" s="10">
        <f t="shared" si="12"/>
        <v>19</v>
      </c>
      <c r="Z32" s="8">
        <v>18</v>
      </c>
      <c r="AA32" s="8">
        <v>13</v>
      </c>
      <c r="AB32" s="11">
        <f t="shared" si="13"/>
        <v>31</v>
      </c>
      <c r="AC32" s="8">
        <v>6</v>
      </c>
      <c r="AD32" s="8">
        <v>0</v>
      </c>
      <c r="AE32" s="8">
        <v>1</v>
      </c>
      <c r="AF32" s="8">
        <v>0</v>
      </c>
      <c r="AG32" s="8">
        <v>0</v>
      </c>
      <c r="AH32" s="8">
        <v>0</v>
      </c>
      <c r="AI32" s="8">
        <v>0</v>
      </c>
      <c r="AJ32" s="12">
        <f t="shared" si="14"/>
        <v>1</v>
      </c>
      <c r="AK32" s="8">
        <v>0</v>
      </c>
      <c r="AL32" s="8">
        <v>0</v>
      </c>
      <c r="AM32" s="8">
        <v>0</v>
      </c>
      <c r="AN32" s="8">
        <v>0</v>
      </c>
      <c r="AO32" s="13">
        <f t="shared" si="15"/>
        <v>0</v>
      </c>
      <c r="AP32" s="8">
        <v>0</v>
      </c>
      <c r="AQ32" s="8">
        <v>0</v>
      </c>
      <c r="AR32" s="9">
        <f t="shared" si="16"/>
        <v>77</v>
      </c>
    </row>
    <row r="33" spans="1:44" x14ac:dyDescent="0.25">
      <c r="A33" s="8" t="s">
        <v>50</v>
      </c>
      <c r="B33" s="8">
        <v>47</v>
      </c>
      <c r="C33" s="8">
        <v>16</v>
      </c>
      <c r="D33" s="8">
        <v>0</v>
      </c>
      <c r="E33" s="9">
        <f t="shared" si="9"/>
        <v>63</v>
      </c>
      <c r="F33" s="8">
        <v>0</v>
      </c>
      <c r="G33" s="8">
        <v>2</v>
      </c>
      <c r="H33" s="8">
        <v>61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>
        <f t="shared" si="10"/>
        <v>63</v>
      </c>
      <c r="Q33" s="8">
        <v>40</v>
      </c>
      <c r="R33" s="8">
        <v>23</v>
      </c>
      <c r="S33" s="8">
        <v>0</v>
      </c>
      <c r="T33" s="9">
        <f t="shared" si="11"/>
        <v>63</v>
      </c>
      <c r="U33" s="8">
        <v>1</v>
      </c>
      <c r="V33" s="8">
        <v>15</v>
      </c>
      <c r="W33" s="8">
        <v>5</v>
      </c>
      <c r="X33" s="8">
        <v>14</v>
      </c>
      <c r="Y33" s="10">
        <f t="shared" si="12"/>
        <v>19</v>
      </c>
      <c r="Z33" s="8">
        <v>8</v>
      </c>
      <c r="AA33" s="8">
        <v>15</v>
      </c>
      <c r="AB33" s="11">
        <f t="shared" si="13"/>
        <v>23</v>
      </c>
      <c r="AC33" s="8">
        <v>3</v>
      </c>
      <c r="AD33" s="8">
        <v>0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12">
        <f t="shared" si="14"/>
        <v>2</v>
      </c>
      <c r="AK33" s="8">
        <v>0</v>
      </c>
      <c r="AL33" s="8">
        <v>0</v>
      </c>
      <c r="AM33" s="8">
        <v>0</v>
      </c>
      <c r="AN33" s="8">
        <v>0</v>
      </c>
      <c r="AO33" s="13">
        <f t="shared" si="15"/>
        <v>0</v>
      </c>
      <c r="AP33" s="8">
        <v>0</v>
      </c>
      <c r="AQ33" s="8">
        <v>0</v>
      </c>
      <c r="AR33" s="9">
        <f t="shared" si="16"/>
        <v>63</v>
      </c>
    </row>
    <row r="34" spans="1:44" x14ac:dyDescent="0.25">
      <c r="A34" s="14" t="s">
        <v>51</v>
      </c>
      <c r="B34" s="8">
        <f>SUM(B22:B33)</f>
        <v>256</v>
      </c>
      <c r="C34" s="8">
        <f t="shared" ref="C34:AQ34" si="19">SUM(C22:C33)</f>
        <v>200</v>
      </c>
      <c r="D34" s="8">
        <f t="shared" si="19"/>
        <v>0</v>
      </c>
      <c r="E34" s="9">
        <f t="shared" si="9"/>
        <v>456</v>
      </c>
      <c r="F34" s="8">
        <f t="shared" si="19"/>
        <v>9</v>
      </c>
      <c r="G34" s="8">
        <f t="shared" si="19"/>
        <v>18</v>
      </c>
      <c r="H34" s="8">
        <f t="shared" si="19"/>
        <v>427</v>
      </c>
      <c r="I34" s="8">
        <f t="shared" si="19"/>
        <v>0</v>
      </c>
      <c r="J34" s="8">
        <f t="shared" si="19"/>
        <v>0</v>
      </c>
      <c r="K34" s="8">
        <f t="shared" si="19"/>
        <v>0</v>
      </c>
      <c r="L34" s="8">
        <f t="shared" si="19"/>
        <v>2</v>
      </c>
      <c r="M34" s="8">
        <f t="shared" si="19"/>
        <v>0</v>
      </c>
      <c r="N34" s="8">
        <f t="shared" si="19"/>
        <v>0</v>
      </c>
      <c r="O34" s="8">
        <f t="shared" si="19"/>
        <v>0</v>
      </c>
      <c r="P34" s="9">
        <f t="shared" si="10"/>
        <v>456</v>
      </c>
      <c r="Q34" s="8">
        <f t="shared" si="19"/>
        <v>257</v>
      </c>
      <c r="R34" s="8">
        <f t="shared" si="19"/>
        <v>199</v>
      </c>
      <c r="S34" s="8">
        <f t="shared" si="19"/>
        <v>0</v>
      </c>
      <c r="T34" s="9">
        <f t="shared" si="11"/>
        <v>456</v>
      </c>
      <c r="U34" s="8">
        <f t="shared" si="19"/>
        <v>7</v>
      </c>
      <c r="V34" s="8">
        <f t="shared" si="19"/>
        <v>109</v>
      </c>
      <c r="W34" s="8">
        <f t="shared" si="19"/>
        <v>30</v>
      </c>
      <c r="X34" s="8">
        <f t="shared" si="19"/>
        <v>79</v>
      </c>
      <c r="Y34" s="10">
        <f t="shared" si="12"/>
        <v>109</v>
      </c>
      <c r="Z34" s="8">
        <f t="shared" si="19"/>
        <v>105</v>
      </c>
      <c r="AA34" s="8">
        <f t="shared" si="19"/>
        <v>80</v>
      </c>
      <c r="AB34" s="11">
        <f t="shared" si="13"/>
        <v>185</v>
      </c>
      <c r="AC34" s="8">
        <f t="shared" si="19"/>
        <v>32</v>
      </c>
      <c r="AD34" s="8">
        <f t="shared" si="19"/>
        <v>0</v>
      </c>
      <c r="AE34" s="8">
        <f t="shared" si="19"/>
        <v>2</v>
      </c>
      <c r="AF34" s="8">
        <f t="shared" si="19"/>
        <v>4</v>
      </c>
      <c r="AG34" s="8">
        <f t="shared" si="19"/>
        <v>5</v>
      </c>
      <c r="AH34" s="8">
        <f t="shared" si="19"/>
        <v>1</v>
      </c>
      <c r="AI34" s="8">
        <f t="shared" si="19"/>
        <v>1</v>
      </c>
      <c r="AJ34" s="12">
        <f t="shared" si="14"/>
        <v>13</v>
      </c>
      <c r="AK34" s="8">
        <f t="shared" si="19"/>
        <v>0</v>
      </c>
      <c r="AL34" s="8">
        <f t="shared" si="19"/>
        <v>0</v>
      </c>
      <c r="AM34" s="8">
        <f t="shared" si="19"/>
        <v>1</v>
      </c>
      <c r="AN34" s="8">
        <f t="shared" si="19"/>
        <v>0</v>
      </c>
      <c r="AO34" s="13">
        <f t="shared" si="15"/>
        <v>1</v>
      </c>
      <c r="AP34" s="8">
        <f t="shared" si="19"/>
        <v>0</v>
      </c>
      <c r="AQ34" s="8">
        <f t="shared" si="19"/>
        <v>0</v>
      </c>
      <c r="AR34" s="9">
        <f t="shared" si="16"/>
        <v>456</v>
      </c>
    </row>
    <row r="35" spans="1:44" x14ac:dyDescent="0.25">
      <c r="A35" s="15" t="s">
        <v>3</v>
      </c>
    </row>
    <row r="36" spans="1:44" ht="15.75" thickBot="1" x14ac:dyDescent="0.3"/>
    <row r="37" spans="1:44" ht="24" thickBot="1" x14ac:dyDescent="0.4">
      <c r="A37" s="22" t="s">
        <v>53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</row>
    <row r="38" spans="1:44" ht="52.5" x14ac:dyDescent="0.25">
      <c r="A38" s="1"/>
      <c r="B38" s="1" t="s">
        <v>0</v>
      </c>
      <c r="C38" s="1" t="s">
        <v>1</v>
      </c>
      <c r="D38" s="1" t="s">
        <v>2</v>
      </c>
      <c r="E38" s="2" t="s">
        <v>3</v>
      </c>
      <c r="F38" s="1" t="s">
        <v>4</v>
      </c>
      <c r="G38" s="1" t="s">
        <v>5</v>
      </c>
      <c r="H38" s="1" t="s">
        <v>6</v>
      </c>
      <c r="I38" s="1" t="s">
        <v>7</v>
      </c>
      <c r="J38" s="1" t="s">
        <v>8</v>
      </c>
      <c r="K38" s="1" t="s">
        <v>9</v>
      </c>
      <c r="L38" s="1" t="s">
        <v>10</v>
      </c>
      <c r="M38" s="1" t="s">
        <v>11</v>
      </c>
      <c r="N38" s="1" t="s">
        <v>12</v>
      </c>
      <c r="O38" s="1" t="s">
        <v>2</v>
      </c>
      <c r="P38" s="2" t="s">
        <v>3</v>
      </c>
      <c r="Q38" s="1" t="s">
        <v>13</v>
      </c>
      <c r="R38" s="1" t="s">
        <v>14</v>
      </c>
      <c r="S38" s="1" t="s">
        <v>2</v>
      </c>
      <c r="T38" s="2" t="s">
        <v>3</v>
      </c>
      <c r="U38" s="1" t="s">
        <v>15</v>
      </c>
      <c r="V38" s="1" t="s">
        <v>16</v>
      </c>
      <c r="W38" s="1" t="s">
        <v>17</v>
      </c>
      <c r="X38" s="1" t="s">
        <v>18</v>
      </c>
      <c r="Y38" s="3" t="s">
        <v>19</v>
      </c>
      <c r="Z38" s="1" t="s">
        <v>20</v>
      </c>
      <c r="AA38" s="1" t="s">
        <v>21</v>
      </c>
      <c r="AB38" s="4" t="s">
        <v>22</v>
      </c>
      <c r="AC38" s="1" t="s">
        <v>23</v>
      </c>
      <c r="AD38" s="1" t="s">
        <v>24</v>
      </c>
      <c r="AE38" s="1" t="s">
        <v>25</v>
      </c>
      <c r="AF38" s="1" t="s">
        <v>26</v>
      </c>
      <c r="AG38" s="1" t="s">
        <v>27</v>
      </c>
      <c r="AH38" s="1" t="s">
        <v>28</v>
      </c>
      <c r="AI38" s="1" t="s">
        <v>29</v>
      </c>
      <c r="AJ38" s="5" t="s">
        <v>30</v>
      </c>
      <c r="AK38" s="1" t="s">
        <v>31</v>
      </c>
      <c r="AL38" s="1" t="s">
        <v>32</v>
      </c>
      <c r="AM38" s="1" t="s">
        <v>33</v>
      </c>
      <c r="AN38" s="1" t="s">
        <v>34</v>
      </c>
      <c r="AO38" s="6" t="s">
        <v>35</v>
      </c>
      <c r="AP38" s="1" t="s">
        <v>36</v>
      </c>
      <c r="AQ38" s="1" t="s">
        <v>2</v>
      </c>
      <c r="AR38" s="2" t="s">
        <v>3</v>
      </c>
    </row>
    <row r="39" spans="1:44" x14ac:dyDescent="0.25">
      <c r="A39" s="8" t="s">
        <v>38</v>
      </c>
      <c r="B39" s="8">
        <v>15</v>
      </c>
      <c r="C39" s="8">
        <v>26</v>
      </c>
      <c r="D39" s="8">
        <v>0</v>
      </c>
      <c r="E39" s="9">
        <f>SUM(B39:D39)</f>
        <v>41</v>
      </c>
      <c r="F39" s="8">
        <v>22</v>
      </c>
      <c r="G39" s="8">
        <v>6</v>
      </c>
      <c r="H39" s="8">
        <v>4</v>
      </c>
      <c r="I39" s="8">
        <v>1</v>
      </c>
      <c r="J39" s="8">
        <v>0</v>
      </c>
      <c r="K39" s="8">
        <v>2</v>
      </c>
      <c r="L39" s="8">
        <v>6</v>
      </c>
      <c r="M39" s="8">
        <v>0</v>
      </c>
      <c r="N39" s="8">
        <v>0</v>
      </c>
      <c r="O39" s="8">
        <v>0</v>
      </c>
      <c r="P39" s="9">
        <f>SUM(F39:O39)</f>
        <v>41</v>
      </c>
      <c r="Q39" s="8">
        <v>18</v>
      </c>
      <c r="R39" s="8">
        <v>23</v>
      </c>
      <c r="S39" s="8">
        <v>0</v>
      </c>
      <c r="T39" s="9">
        <f>SUM(Q39:S39)</f>
        <v>41</v>
      </c>
      <c r="U39" s="8">
        <v>0</v>
      </c>
      <c r="V39" s="8">
        <v>0</v>
      </c>
      <c r="W39" s="8">
        <v>0</v>
      </c>
      <c r="X39" s="8">
        <v>0</v>
      </c>
      <c r="Y39" s="10">
        <f>SUM(W39:X39)</f>
        <v>0</v>
      </c>
      <c r="Z39" s="8">
        <v>0</v>
      </c>
      <c r="AA39" s="8">
        <v>2</v>
      </c>
      <c r="AB39" s="11">
        <f>SUM(Z39:AA39)</f>
        <v>2</v>
      </c>
      <c r="AC39" s="8">
        <v>1</v>
      </c>
      <c r="AD39" s="8">
        <v>1</v>
      </c>
      <c r="AE39" s="8">
        <v>2</v>
      </c>
      <c r="AF39" s="8">
        <v>0</v>
      </c>
      <c r="AG39" s="8">
        <v>4</v>
      </c>
      <c r="AH39" s="8">
        <v>4</v>
      </c>
      <c r="AI39" s="8">
        <v>6</v>
      </c>
      <c r="AJ39" s="12">
        <f>SUM(AE39:AI39)</f>
        <v>16</v>
      </c>
      <c r="AK39" s="8">
        <v>2</v>
      </c>
      <c r="AL39" s="8">
        <v>7</v>
      </c>
      <c r="AM39" s="8">
        <v>5</v>
      </c>
      <c r="AN39" s="8">
        <v>2</v>
      </c>
      <c r="AO39" s="13">
        <f>SUM(AK39:AN39)</f>
        <v>16</v>
      </c>
      <c r="AP39" s="8">
        <v>5</v>
      </c>
      <c r="AQ39" s="8">
        <v>0</v>
      </c>
      <c r="AR39" s="9">
        <f>U39+V39+W39+X39+Z39+AA39+AC39+AD39+AE39+AF39+AG39+AH39+AI39+AK39+AL39+AM39+AN39+AP39+AQ39</f>
        <v>41</v>
      </c>
    </row>
    <row r="40" spans="1:44" x14ac:dyDescent="0.25">
      <c r="A40" s="8" t="s">
        <v>39</v>
      </c>
      <c r="B40" s="8">
        <v>20</v>
      </c>
      <c r="C40" s="8">
        <v>19</v>
      </c>
      <c r="D40" s="8">
        <v>0</v>
      </c>
      <c r="E40" s="9">
        <f t="shared" ref="E40:E50" si="20">SUM(B40:D40)</f>
        <v>39</v>
      </c>
      <c r="F40" s="8">
        <v>24</v>
      </c>
      <c r="G40" s="8">
        <v>8</v>
      </c>
      <c r="H40" s="8">
        <v>2</v>
      </c>
      <c r="I40" s="8">
        <v>0</v>
      </c>
      <c r="J40" s="8">
        <v>0</v>
      </c>
      <c r="K40" s="8">
        <v>2</v>
      </c>
      <c r="L40" s="8">
        <v>3</v>
      </c>
      <c r="M40" s="8">
        <v>0</v>
      </c>
      <c r="N40" s="8">
        <v>0</v>
      </c>
      <c r="O40" s="8">
        <v>0</v>
      </c>
      <c r="P40" s="9">
        <f t="shared" ref="P40:P50" si="21">SUM(F40:O40)</f>
        <v>39</v>
      </c>
      <c r="Q40" s="8">
        <v>13</v>
      </c>
      <c r="R40" s="8">
        <v>26</v>
      </c>
      <c r="S40" s="8">
        <v>0</v>
      </c>
      <c r="T40" s="9">
        <f t="shared" ref="T40:T50" si="22">SUM(Q40:S40)</f>
        <v>39</v>
      </c>
      <c r="U40" s="8">
        <v>0</v>
      </c>
      <c r="V40" s="8">
        <v>0</v>
      </c>
      <c r="W40" s="8">
        <v>0</v>
      </c>
      <c r="X40" s="8">
        <v>0</v>
      </c>
      <c r="Y40" s="10">
        <f>SUM(W40:X40)</f>
        <v>0</v>
      </c>
      <c r="Z40" s="8">
        <v>0</v>
      </c>
      <c r="AA40" s="8">
        <v>0</v>
      </c>
      <c r="AB40" s="11">
        <f t="shared" ref="AB40:AB50" si="23">SUM(Z40:AA40)</f>
        <v>0</v>
      </c>
      <c r="AC40" s="8">
        <v>2</v>
      </c>
      <c r="AD40" s="8">
        <v>0</v>
      </c>
      <c r="AE40" s="8">
        <v>2</v>
      </c>
      <c r="AF40" s="8">
        <v>2</v>
      </c>
      <c r="AG40" s="8">
        <v>5</v>
      </c>
      <c r="AH40" s="8">
        <v>5</v>
      </c>
      <c r="AI40" s="8">
        <v>4</v>
      </c>
      <c r="AJ40" s="12">
        <f>SUM(AE40:AI40)</f>
        <v>18</v>
      </c>
      <c r="AK40" s="8">
        <v>5</v>
      </c>
      <c r="AL40" s="8">
        <v>4</v>
      </c>
      <c r="AM40" s="8">
        <v>2</v>
      </c>
      <c r="AN40" s="8">
        <v>5</v>
      </c>
      <c r="AO40" s="13">
        <f t="shared" ref="AO40:AO50" si="24">SUM(AK40:AN40)</f>
        <v>16</v>
      </c>
      <c r="AP40" s="8">
        <v>3</v>
      </c>
      <c r="AQ40" s="8">
        <v>0</v>
      </c>
      <c r="AR40" s="9">
        <f>U40+V40+W40+X40+Z40+AA40+AC40+AD40+AE40+AF40+AG40+AH40+AI40+AK40+AL40+AM40+AN40+AP40+AQ40</f>
        <v>39</v>
      </c>
    </row>
    <row r="41" spans="1:44" x14ac:dyDescent="0.25">
      <c r="A41" s="8" t="s">
        <v>41</v>
      </c>
      <c r="B41" s="8">
        <v>26</v>
      </c>
      <c r="C41" s="8">
        <v>24</v>
      </c>
      <c r="D41" s="8">
        <v>0</v>
      </c>
      <c r="E41" s="9">
        <f t="shared" si="20"/>
        <v>50</v>
      </c>
      <c r="F41" s="8">
        <v>34</v>
      </c>
      <c r="G41" s="8">
        <v>3</v>
      </c>
      <c r="H41" s="8">
        <v>2</v>
      </c>
      <c r="I41" s="8">
        <v>1</v>
      </c>
      <c r="J41" s="8">
        <v>0</v>
      </c>
      <c r="K41" s="8">
        <v>1</v>
      </c>
      <c r="L41" s="8">
        <v>8</v>
      </c>
      <c r="M41" s="8">
        <v>1</v>
      </c>
      <c r="N41" s="8">
        <v>0</v>
      </c>
      <c r="O41" s="8">
        <v>0</v>
      </c>
      <c r="P41" s="9">
        <f t="shared" si="21"/>
        <v>50</v>
      </c>
      <c r="Q41" s="8">
        <v>27</v>
      </c>
      <c r="R41" s="8">
        <v>23</v>
      </c>
      <c r="S41" s="8">
        <v>0</v>
      </c>
      <c r="T41" s="9">
        <f t="shared" si="22"/>
        <v>50</v>
      </c>
      <c r="U41" s="8">
        <v>0</v>
      </c>
      <c r="V41" s="8">
        <v>0</v>
      </c>
      <c r="W41" s="8">
        <v>0</v>
      </c>
      <c r="X41" s="8">
        <v>1</v>
      </c>
      <c r="Y41" s="10">
        <f t="shared" ref="Y41:Y50" si="25">SUM(W41:X41)</f>
        <v>1</v>
      </c>
      <c r="Z41" s="8">
        <v>0</v>
      </c>
      <c r="AA41" s="8">
        <v>0</v>
      </c>
      <c r="AB41" s="11">
        <f t="shared" si="23"/>
        <v>0</v>
      </c>
      <c r="AC41" s="8">
        <v>1</v>
      </c>
      <c r="AD41" s="8">
        <v>0</v>
      </c>
      <c r="AE41" s="8">
        <v>3</v>
      </c>
      <c r="AF41" s="8">
        <v>1</v>
      </c>
      <c r="AG41" s="8">
        <v>5</v>
      </c>
      <c r="AH41" s="8">
        <v>7</v>
      </c>
      <c r="AI41" s="8">
        <v>5</v>
      </c>
      <c r="AJ41" s="12">
        <f t="shared" ref="AJ41:AJ50" si="26">SUM(AE41:AI41)</f>
        <v>21</v>
      </c>
      <c r="AK41" s="8">
        <v>5</v>
      </c>
      <c r="AL41" s="8">
        <v>4</v>
      </c>
      <c r="AM41" s="8">
        <v>5</v>
      </c>
      <c r="AN41" s="8">
        <v>2</v>
      </c>
      <c r="AO41" s="13">
        <f t="shared" si="24"/>
        <v>16</v>
      </c>
      <c r="AP41" s="8">
        <v>11</v>
      </c>
      <c r="AQ41" s="8">
        <v>0</v>
      </c>
      <c r="AR41" s="9">
        <f t="shared" ref="AR41:AR50" si="27">U41+V41+W41+X41+Z41+AA41+AC41+AD41+AE41+AF41+AG41+AH41+AI41+AK41+AL41+AM41+AN41+AP41+AQ41</f>
        <v>50</v>
      </c>
    </row>
    <row r="42" spans="1:44" x14ac:dyDescent="0.25">
      <c r="A42" s="8" t="s">
        <v>42</v>
      </c>
      <c r="B42" s="8">
        <v>12</v>
      </c>
      <c r="C42" s="8">
        <v>24</v>
      </c>
      <c r="D42" s="8">
        <v>0</v>
      </c>
      <c r="E42" s="9">
        <f t="shared" si="20"/>
        <v>36</v>
      </c>
      <c r="F42" s="8">
        <v>18</v>
      </c>
      <c r="G42" s="8">
        <v>6</v>
      </c>
      <c r="H42" s="8">
        <v>5</v>
      </c>
      <c r="I42" s="8">
        <v>1</v>
      </c>
      <c r="J42" s="8">
        <v>0</v>
      </c>
      <c r="K42" s="8">
        <v>3</v>
      </c>
      <c r="L42" s="8">
        <v>3</v>
      </c>
      <c r="M42" s="8">
        <v>0</v>
      </c>
      <c r="N42" s="8">
        <v>0</v>
      </c>
      <c r="O42" s="8">
        <v>0</v>
      </c>
      <c r="P42" s="9">
        <f t="shared" si="21"/>
        <v>36</v>
      </c>
      <c r="Q42" s="8">
        <v>15</v>
      </c>
      <c r="R42" s="8">
        <v>21</v>
      </c>
      <c r="S42" s="8">
        <v>0</v>
      </c>
      <c r="T42" s="9">
        <f t="shared" si="22"/>
        <v>36</v>
      </c>
      <c r="U42" s="8">
        <v>0</v>
      </c>
      <c r="V42" s="8">
        <v>0</v>
      </c>
      <c r="W42" s="8">
        <v>0</v>
      </c>
      <c r="X42" s="8">
        <v>0</v>
      </c>
      <c r="Y42" s="10">
        <f t="shared" si="25"/>
        <v>0</v>
      </c>
      <c r="Z42" s="8">
        <v>1</v>
      </c>
      <c r="AA42" s="8">
        <v>1</v>
      </c>
      <c r="AB42" s="11">
        <f t="shared" si="23"/>
        <v>2</v>
      </c>
      <c r="AC42" s="8">
        <v>2</v>
      </c>
      <c r="AD42" s="8">
        <v>0</v>
      </c>
      <c r="AE42" s="8">
        <v>2</v>
      </c>
      <c r="AF42" s="8">
        <v>2</v>
      </c>
      <c r="AG42" s="8">
        <v>3</v>
      </c>
      <c r="AH42" s="8">
        <v>1</v>
      </c>
      <c r="AI42" s="8">
        <v>6</v>
      </c>
      <c r="AJ42" s="12">
        <f t="shared" si="26"/>
        <v>14</v>
      </c>
      <c r="AK42" s="8">
        <v>4</v>
      </c>
      <c r="AL42" s="8">
        <v>2</v>
      </c>
      <c r="AM42" s="8">
        <v>4</v>
      </c>
      <c r="AN42" s="8">
        <v>2</v>
      </c>
      <c r="AO42" s="13">
        <f t="shared" si="24"/>
        <v>12</v>
      </c>
      <c r="AP42" s="8">
        <v>6</v>
      </c>
      <c r="AQ42" s="8">
        <v>0</v>
      </c>
      <c r="AR42" s="9">
        <f t="shared" si="27"/>
        <v>36</v>
      </c>
    </row>
    <row r="43" spans="1:44" x14ac:dyDescent="0.25">
      <c r="A43" s="8" t="s">
        <v>43</v>
      </c>
      <c r="B43" s="8">
        <v>22</v>
      </c>
      <c r="C43" s="8">
        <v>29</v>
      </c>
      <c r="D43" s="8">
        <v>0</v>
      </c>
      <c r="E43" s="16">
        <f t="shared" si="20"/>
        <v>51</v>
      </c>
      <c r="F43" s="8">
        <v>34</v>
      </c>
      <c r="G43" s="8">
        <v>6</v>
      </c>
      <c r="H43" s="8">
        <v>3</v>
      </c>
      <c r="I43" s="8">
        <v>1</v>
      </c>
      <c r="J43" s="8">
        <v>0</v>
      </c>
      <c r="K43" s="8">
        <v>1</v>
      </c>
      <c r="L43" s="8">
        <v>6</v>
      </c>
      <c r="M43" s="8">
        <v>0</v>
      </c>
      <c r="N43" s="8">
        <v>0</v>
      </c>
      <c r="O43" s="8">
        <v>0</v>
      </c>
      <c r="P43" s="9">
        <f t="shared" si="21"/>
        <v>51</v>
      </c>
      <c r="Q43" s="8">
        <v>26</v>
      </c>
      <c r="R43" s="8">
        <v>25</v>
      </c>
      <c r="S43" s="8">
        <v>0</v>
      </c>
      <c r="T43" s="9">
        <f t="shared" si="22"/>
        <v>51</v>
      </c>
      <c r="U43" s="8">
        <v>0</v>
      </c>
      <c r="V43" s="8">
        <v>0</v>
      </c>
      <c r="W43" s="8">
        <v>0</v>
      </c>
      <c r="X43" s="8">
        <v>0</v>
      </c>
      <c r="Y43" s="10">
        <f t="shared" si="25"/>
        <v>0</v>
      </c>
      <c r="Z43" s="8">
        <v>0</v>
      </c>
      <c r="AA43" s="8">
        <v>0</v>
      </c>
      <c r="AB43" s="11">
        <f t="shared" si="23"/>
        <v>0</v>
      </c>
      <c r="AC43" s="8">
        <v>2</v>
      </c>
      <c r="AD43" s="8">
        <v>1</v>
      </c>
      <c r="AE43" s="8">
        <v>3</v>
      </c>
      <c r="AF43" s="8">
        <v>2</v>
      </c>
      <c r="AG43" s="8">
        <v>4</v>
      </c>
      <c r="AH43" s="8">
        <v>2</v>
      </c>
      <c r="AI43" s="8">
        <v>11</v>
      </c>
      <c r="AJ43" s="12">
        <f t="shared" si="26"/>
        <v>22</v>
      </c>
      <c r="AK43" s="8">
        <v>7</v>
      </c>
      <c r="AL43" s="8">
        <v>7</v>
      </c>
      <c r="AM43" s="8">
        <v>3</v>
      </c>
      <c r="AN43" s="8">
        <v>1</v>
      </c>
      <c r="AO43" s="13">
        <f t="shared" si="24"/>
        <v>18</v>
      </c>
      <c r="AP43" s="8">
        <v>8</v>
      </c>
      <c r="AQ43" s="8">
        <v>0</v>
      </c>
      <c r="AR43" s="9">
        <f t="shared" si="27"/>
        <v>51</v>
      </c>
    </row>
    <row r="44" spans="1:44" x14ac:dyDescent="0.25">
      <c r="A44" s="8" t="s">
        <v>44</v>
      </c>
      <c r="B44" s="8">
        <v>10</v>
      </c>
      <c r="C44" s="8">
        <v>48</v>
      </c>
      <c r="D44" s="8">
        <v>0</v>
      </c>
      <c r="E44" s="9">
        <f t="shared" si="20"/>
        <v>58</v>
      </c>
      <c r="F44" s="8">
        <v>36</v>
      </c>
      <c r="G44" s="8">
        <v>12</v>
      </c>
      <c r="H44" s="8">
        <v>4</v>
      </c>
      <c r="I44" s="8">
        <v>0</v>
      </c>
      <c r="J44" s="8">
        <v>0</v>
      </c>
      <c r="K44" s="8">
        <v>1</v>
      </c>
      <c r="L44" s="8">
        <v>5</v>
      </c>
      <c r="M44" s="8">
        <v>0</v>
      </c>
      <c r="N44" s="8">
        <v>0</v>
      </c>
      <c r="O44" s="8">
        <v>0</v>
      </c>
      <c r="P44" s="9">
        <f t="shared" si="21"/>
        <v>58</v>
      </c>
      <c r="Q44" s="8">
        <v>27</v>
      </c>
      <c r="R44" s="8">
        <v>31</v>
      </c>
      <c r="S44" s="8">
        <v>0</v>
      </c>
      <c r="T44" s="9">
        <f t="shared" si="22"/>
        <v>58</v>
      </c>
      <c r="U44" s="8">
        <v>0</v>
      </c>
      <c r="V44" s="8">
        <v>0</v>
      </c>
      <c r="W44" s="8">
        <v>0</v>
      </c>
      <c r="X44" s="8">
        <v>0</v>
      </c>
      <c r="Y44" s="10">
        <f t="shared" si="25"/>
        <v>0</v>
      </c>
      <c r="Z44" s="8">
        <v>1</v>
      </c>
      <c r="AA44" s="8">
        <v>1</v>
      </c>
      <c r="AB44" s="11">
        <f t="shared" si="23"/>
        <v>2</v>
      </c>
      <c r="AC44" s="8">
        <v>1</v>
      </c>
      <c r="AD44" s="8">
        <v>0</v>
      </c>
      <c r="AE44" s="8">
        <v>1</v>
      </c>
      <c r="AF44" s="8">
        <v>0</v>
      </c>
      <c r="AG44" s="8">
        <v>4</v>
      </c>
      <c r="AH44" s="8">
        <v>7</v>
      </c>
      <c r="AI44" s="8">
        <v>8</v>
      </c>
      <c r="AJ44" s="12">
        <f t="shared" si="26"/>
        <v>20</v>
      </c>
      <c r="AK44" s="8">
        <v>8</v>
      </c>
      <c r="AL44" s="8">
        <v>11</v>
      </c>
      <c r="AM44" s="8">
        <v>6</v>
      </c>
      <c r="AN44" s="8">
        <v>5</v>
      </c>
      <c r="AO44" s="13">
        <f t="shared" si="24"/>
        <v>30</v>
      </c>
      <c r="AP44" s="8">
        <v>5</v>
      </c>
      <c r="AQ44" s="8">
        <v>0</v>
      </c>
      <c r="AR44" s="9">
        <f t="shared" si="27"/>
        <v>58</v>
      </c>
    </row>
    <row r="45" spans="1:44" x14ac:dyDescent="0.25">
      <c r="A45" s="8" t="s">
        <v>45</v>
      </c>
      <c r="B45" s="8">
        <v>16</v>
      </c>
      <c r="C45" s="8">
        <v>44</v>
      </c>
      <c r="D45" s="8">
        <v>0</v>
      </c>
      <c r="E45" s="9">
        <f t="shared" si="20"/>
        <v>60</v>
      </c>
      <c r="F45" s="8">
        <v>27</v>
      </c>
      <c r="G45" s="8">
        <v>8</v>
      </c>
      <c r="H45" s="8">
        <v>17</v>
      </c>
      <c r="I45" s="8">
        <v>0</v>
      </c>
      <c r="J45" s="8">
        <v>0</v>
      </c>
      <c r="K45" s="8">
        <v>2</v>
      </c>
      <c r="L45" s="8">
        <v>6</v>
      </c>
      <c r="M45" s="8">
        <v>0</v>
      </c>
      <c r="N45" s="8">
        <v>0</v>
      </c>
      <c r="O45" s="8">
        <v>0</v>
      </c>
      <c r="P45" s="9">
        <f t="shared" si="21"/>
        <v>60</v>
      </c>
      <c r="Q45" s="8">
        <v>24</v>
      </c>
      <c r="R45" s="8">
        <v>36</v>
      </c>
      <c r="S45" s="8">
        <v>0</v>
      </c>
      <c r="T45" s="9">
        <f t="shared" si="22"/>
        <v>60</v>
      </c>
      <c r="U45" s="8">
        <v>2</v>
      </c>
      <c r="V45" s="8">
        <v>3</v>
      </c>
      <c r="W45" s="8">
        <v>2</v>
      </c>
      <c r="X45" s="8">
        <v>0</v>
      </c>
      <c r="Y45" s="10">
        <f t="shared" si="25"/>
        <v>2</v>
      </c>
      <c r="Z45" s="8">
        <v>6</v>
      </c>
      <c r="AA45" s="8">
        <v>0</v>
      </c>
      <c r="AB45" s="11">
        <f t="shared" si="23"/>
        <v>6</v>
      </c>
      <c r="AC45" s="8">
        <v>2</v>
      </c>
      <c r="AD45" s="8">
        <v>1</v>
      </c>
      <c r="AE45" s="8">
        <v>2</v>
      </c>
      <c r="AF45" s="8">
        <v>0</v>
      </c>
      <c r="AG45" s="8">
        <v>4</v>
      </c>
      <c r="AH45" s="8">
        <v>4</v>
      </c>
      <c r="AI45" s="8">
        <v>4</v>
      </c>
      <c r="AJ45" s="12">
        <f t="shared" si="26"/>
        <v>14</v>
      </c>
      <c r="AK45" s="8">
        <v>7</v>
      </c>
      <c r="AL45" s="8">
        <v>8</v>
      </c>
      <c r="AM45" s="8">
        <v>1</v>
      </c>
      <c r="AN45" s="8">
        <v>7</v>
      </c>
      <c r="AO45" s="13">
        <f t="shared" si="24"/>
        <v>23</v>
      </c>
      <c r="AP45" s="8">
        <v>7</v>
      </c>
      <c r="AQ45" s="8">
        <v>0</v>
      </c>
      <c r="AR45" s="9">
        <f t="shared" si="27"/>
        <v>60</v>
      </c>
    </row>
    <row r="46" spans="1:44" x14ac:dyDescent="0.25">
      <c r="A46" s="8" t="s">
        <v>46</v>
      </c>
      <c r="B46" s="8">
        <v>2</v>
      </c>
      <c r="C46" s="8">
        <v>24</v>
      </c>
      <c r="D46" s="8">
        <v>0</v>
      </c>
      <c r="E46" s="9">
        <f t="shared" si="20"/>
        <v>26</v>
      </c>
      <c r="F46" s="8">
        <v>11</v>
      </c>
      <c r="G46" s="8">
        <v>7</v>
      </c>
      <c r="H46" s="8">
        <v>1</v>
      </c>
      <c r="I46" s="8">
        <v>0</v>
      </c>
      <c r="J46" s="8">
        <v>0</v>
      </c>
      <c r="K46" s="8">
        <v>0</v>
      </c>
      <c r="L46" s="8">
        <v>6</v>
      </c>
      <c r="M46" s="8">
        <v>1</v>
      </c>
      <c r="N46" s="8">
        <v>0</v>
      </c>
      <c r="O46" s="8">
        <v>0</v>
      </c>
      <c r="P46" s="9">
        <f t="shared" si="21"/>
        <v>26</v>
      </c>
      <c r="Q46" s="8">
        <v>9</v>
      </c>
      <c r="R46" s="8">
        <v>17</v>
      </c>
      <c r="S46" s="8">
        <v>0</v>
      </c>
      <c r="T46" s="9">
        <f t="shared" si="22"/>
        <v>26</v>
      </c>
      <c r="U46" s="8">
        <v>0</v>
      </c>
      <c r="V46" s="8">
        <v>0</v>
      </c>
      <c r="W46" s="8">
        <v>0</v>
      </c>
      <c r="X46" s="8">
        <v>0</v>
      </c>
      <c r="Y46" s="10">
        <f t="shared" si="25"/>
        <v>0</v>
      </c>
      <c r="Z46" s="8">
        <v>0</v>
      </c>
      <c r="AA46" s="8">
        <v>1</v>
      </c>
      <c r="AB46" s="11">
        <f t="shared" si="23"/>
        <v>1</v>
      </c>
      <c r="AC46" s="8">
        <v>0</v>
      </c>
      <c r="AD46" s="8">
        <v>0</v>
      </c>
      <c r="AE46" s="8">
        <v>1</v>
      </c>
      <c r="AF46" s="8">
        <v>0</v>
      </c>
      <c r="AG46" s="8">
        <v>2</v>
      </c>
      <c r="AH46" s="8">
        <v>2</v>
      </c>
      <c r="AI46" s="8">
        <v>4</v>
      </c>
      <c r="AJ46" s="12">
        <f t="shared" si="26"/>
        <v>9</v>
      </c>
      <c r="AK46" s="8">
        <v>2</v>
      </c>
      <c r="AL46" s="8">
        <v>2</v>
      </c>
      <c r="AM46" s="8">
        <v>2</v>
      </c>
      <c r="AN46" s="8">
        <v>1</v>
      </c>
      <c r="AO46" s="13">
        <f t="shared" si="24"/>
        <v>7</v>
      </c>
      <c r="AP46" s="8">
        <v>9</v>
      </c>
      <c r="AQ46" s="8">
        <v>0</v>
      </c>
      <c r="AR46" s="9">
        <f t="shared" si="27"/>
        <v>26</v>
      </c>
    </row>
    <row r="47" spans="1:44" x14ac:dyDescent="0.25">
      <c r="A47" s="8" t="s">
        <v>47</v>
      </c>
      <c r="B47" s="8">
        <v>1</v>
      </c>
      <c r="C47" s="8">
        <v>37</v>
      </c>
      <c r="D47" s="8">
        <v>0</v>
      </c>
      <c r="E47" s="9">
        <f t="shared" si="20"/>
        <v>38</v>
      </c>
      <c r="F47" s="8">
        <v>21</v>
      </c>
      <c r="G47" s="8">
        <v>9</v>
      </c>
      <c r="H47" s="8">
        <v>2</v>
      </c>
      <c r="I47" s="8">
        <v>0</v>
      </c>
      <c r="J47" s="8">
        <v>0</v>
      </c>
      <c r="K47" s="8">
        <v>1</v>
      </c>
      <c r="L47" s="8">
        <v>3</v>
      </c>
      <c r="M47" s="8">
        <v>2</v>
      </c>
      <c r="N47" s="8">
        <v>0</v>
      </c>
      <c r="O47" s="8">
        <v>0</v>
      </c>
      <c r="P47" s="9">
        <f t="shared" si="21"/>
        <v>38</v>
      </c>
      <c r="Q47" s="8">
        <v>13</v>
      </c>
      <c r="R47" s="8">
        <v>25</v>
      </c>
      <c r="S47" s="8">
        <v>0</v>
      </c>
      <c r="T47" s="9">
        <f t="shared" si="22"/>
        <v>38</v>
      </c>
      <c r="U47" s="8">
        <v>0</v>
      </c>
      <c r="V47" s="8">
        <v>0</v>
      </c>
      <c r="W47" s="8">
        <v>0</v>
      </c>
      <c r="X47" s="8">
        <v>0</v>
      </c>
      <c r="Y47" s="10">
        <f t="shared" si="25"/>
        <v>0</v>
      </c>
      <c r="Z47" s="8">
        <v>0</v>
      </c>
      <c r="AA47" s="8">
        <v>0</v>
      </c>
      <c r="AB47" s="11">
        <f t="shared" si="23"/>
        <v>0</v>
      </c>
      <c r="AC47" s="8">
        <v>1</v>
      </c>
      <c r="AD47" s="8">
        <v>1</v>
      </c>
      <c r="AE47" s="8">
        <v>3</v>
      </c>
      <c r="AF47" s="8">
        <v>1</v>
      </c>
      <c r="AG47" s="8">
        <v>4</v>
      </c>
      <c r="AH47" s="8">
        <v>3</v>
      </c>
      <c r="AI47" s="8">
        <v>0</v>
      </c>
      <c r="AJ47" s="12">
        <f t="shared" si="26"/>
        <v>11</v>
      </c>
      <c r="AK47" s="8">
        <v>4</v>
      </c>
      <c r="AL47" s="8">
        <v>6</v>
      </c>
      <c r="AM47" s="8">
        <v>3</v>
      </c>
      <c r="AN47" s="8">
        <v>6</v>
      </c>
      <c r="AO47" s="13">
        <f t="shared" si="24"/>
        <v>19</v>
      </c>
      <c r="AP47" s="8">
        <v>6</v>
      </c>
      <c r="AQ47" s="8">
        <v>0</v>
      </c>
      <c r="AR47" s="9">
        <f t="shared" si="27"/>
        <v>38</v>
      </c>
    </row>
    <row r="48" spans="1:44" x14ac:dyDescent="0.25">
      <c r="A48" s="8" t="s">
        <v>48</v>
      </c>
      <c r="B48" s="8">
        <v>1</v>
      </c>
      <c r="C48" s="8">
        <v>46</v>
      </c>
      <c r="D48" s="8">
        <v>0</v>
      </c>
      <c r="E48" s="9">
        <f t="shared" si="20"/>
        <v>47</v>
      </c>
      <c r="F48" s="8">
        <v>30</v>
      </c>
      <c r="G48" s="8">
        <v>8</v>
      </c>
      <c r="H48" s="8">
        <v>0</v>
      </c>
      <c r="I48" s="8">
        <v>1</v>
      </c>
      <c r="J48" s="8">
        <v>0</v>
      </c>
      <c r="K48" s="8">
        <v>2</v>
      </c>
      <c r="L48" s="8">
        <v>5</v>
      </c>
      <c r="M48" s="8">
        <v>1</v>
      </c>
      <c r="N48" s="8">
        <v>0</v>
      </c>
      <c r="O48" s="8">
        <v>0</v>
      </c>
      <c r="P48" s="9">
        <f t="shared" si="21"/>
        <v>47</v>
      </c>
      <c r="Q48" s="8">
        <v>20</v>
      </c>
      <c r="R48" s="8">
        <v>27</v>
      </c>
      <c r="S48" s="8">
        <v>0</v>
      </c>
      <c r="T48" s="9">
        <f t="shared" si="22"/>
        <v>47</v>
      </c>
      <c r="U48" s="8">
        <v>0</v>
      </c>
      <c r="V48" s="8">
        <v>0</v>
      </c>
      <c r="W48" s="8">
        <v>0</v>
      </c>
      <c r="X48" s="8">
        <v>0</v>
      </c>
      <c r="Y48" s="10">
        <f t="shared" si="25"/>
        <v>0</v>
      </c>
      <c r="Z48" s="8">
        <v>0</v>
      </c>
      <c r="AA48" s="8">
        <v>0</v>
      </c>
      <c r="AB48" s="11">
        <f t="shared" si="23"/>
        <v>0</v>
      </c>
      <c r="AC48" s="8">
        <v>0</v>
      </c>
      <c r="AD48" s="8">
        <v>0</v>
      </c>
      <c r="AE48" s="8">
        <v>4</v>
      </c>
      <c r="AF48" s="8">
        <v>2</v>
      </c>
      <c r="AG48" s="8">
        <v>5</v>
      </c>
      <c r="AH48" s="8">
        <v>3</v>
      </c>
      <c r="AI48" s="8">
        <v>3</v>
      </c>
      <c r="AJ48" s="12">
        <f t="shared" si="26"/>
        <v>17</v>
      </c>
      <c r="AK48" s="8">
        <v>5</v>
      </c>
      <c r="AL48" s="8">
        <v>6</v>
      </c>
      <c r="AM48" s="8">
        <v>4</v>
      </c>
      <c r="AN48" s="8">
        <v>3</v>
      </c>
      <c r="AO48" s="13">
        <f t="shared" si="24"/>
        <v>18</v>
      </c>
      <c r="AP48" s="8">
        <v>12</v>
      </c>
      <c r="AQ48" s="8">
        <v>0</v>
      </c>
      <c r="AR48" s="9">
        <f t="shared" si="27"/>
        <v>47</v>
      </c>
    </row>
    <row r="49" spans="1:44" x14ac:dyDescent="0.25">
      <c r="A49" s="8" t="s">
        <v>49</v>
      </c>
      <c r="B49" s="8">
        <v>0</v>
      </c>
      <c r="C49" s="8">
        <v>0</v>
      </c>
      <c r="D49" s="8">
        <v>0</v>
      </c>
      <c r="E49" s="9">
        <f t="shared" si="20"/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9">
        <f t="shared" si="21"/>
        <v>0</v>
      </c>
      <c r="Q49" s="8">
        <v>0</v>
      </c>
      <c r="R49" s="8">
        <v>0</v>
      </c>
      <c r="S49" s="8">
        <v>0</v>
      </c>
      <c r="T49" s="9">
        <f t="shared" si="22"/>
        <v>0</v>
      </c>
      <c r="U49" s="8">
        <v>0</v>
      </c>
      <c r="V49" s="8">
        <v>0</v>
      </c>
      <c r="W49" s="8">
        <v>0</v>
      </c>
      <c r="X49" s="8">
        <v>0</v>
      </c>
      <c r="Y49" s="10">
        <f t="shared" si="25"/>
        <v>0</v>
      </c>
      <c r="Z49" s="8">
        <v>0</v>
      </c>
      <c r="AA49" s="8">
        <v>0</v>
      </c>
      <c r="AB49" s="11">
        <f t="shared" si="23"/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12">
        <f t="shared" si="26"/>
        <v>0</v>
      </c>
      <c r="AK49" s="8">
        <v>0</v>
      </c>
      <c r="AL49" s="8">
        <v>0</v>
      </c>
      <c r="AM49" s="8">
        <v>0</v>
      </c>
      <c r="AN49" s="8">
        <v>0</v>
      </c>
      <c r="AO49" s="13">
        <f t="shared" si="24"/>
        <v>0</v>
      </c>
      <c r="AP49" s="8">
        <v>0</v>
      </c>
      <c r="AQ49" s="8">
        <v>0</v>
      </c>
      <c r="AR49" s="9">
        <f t="shared" si="27"/>
        <v>0</v>
      </c>
    </row>
    <row r="50" spans="1:44" x14ac:dyDescent="0.25">
      <c r="A50" s="8" t="s">
        <v>50</v>
      </c>
      <c r="B50" s="8">
        <v>4</v>
      </c>
      <c r="C50" s="8">
        <v>17</v>
      </c>
      <c r="D50" s="8">
        <v>0</v>
      </c>
      <c r="E50" s="9">
        <f t="shared" si="20"/>
        <v>21</v>
      </c>
      <c r="F50" s="8">
        <v>12</v>
      </c>
      <c r="G50" s="8">
        <v>4</v>
      </c>
      <c r="H50" s="8">
        <v>1</v>
      </c>
      <c r="I50" s="8">
        <v>0</v>
      </c>
      <c r="J50" s="8">
        <v>0</v>
      </c>
      <c r="K50" s="8">
        <v>0</v>
      </c>
      <c r="L50" s="8">
        <v>2</v>
      </c>
      <c r="M50" s="8">
        <v>2</v>
      </c>
      <c r="N50" s="8">
        <v>0</v>
      </c>
      <c r="O50" s="8">
        <v>0</v>
      </c>
      <c r="P50" s="9">
        <f t="shared" si="21"/>
        <v>21</v>
      </c>
      <c r="Q50" s="8">
        <v>6</v>
      </c>
      <c r="R50" s="8">
        <v>15</v>
      </c>
      <c r="S50" s="8">
        <v>0</v>
      </c>
      <c r="T50" s="9">
        <f t="shared" si="22"/>
        <v>21</v>
      </c>
      <c r="U50" s="8">
        <v>0</v>
      </c>
      <c r="V50" s="8">
        <v>0</v>
      </c>
      <c r="W50" s="8">
        <v>0</v>
      </c>
      <c r="X50" s="8">
        <v>0</v>
      </c>
      <c r="Y50" s="10">
        <f t="shared" si="25"/>
        <v>0</v>
      </c>
      <c r="Z50" s="8">
        <v>0</v>
      </c>
      <c r="AA50" s="8">
        <v>0</v>
      </c>
      <c r="AB50" s="11">
        <f t="shared" si="23"/>
        <v>0</v>
      </c>
      <c r="AC50" s="8">
        <v>0</v>
      </c>
      <c r="AD50" s="8">
        <v>0</v>
      </c>
      <c r="AE50" s="8">
        <v>1</v>
      </c>
      <c r="AF50" s="8">
        <v>2</v>
      </c>
      <c r="AG50" s="8">
        <v>1</v>
      </c>
      <c r="AH50" s="8">
        <v>4</v>
      </c>
      <c r="AI50" s="8">
        <v>2</v>
      </c>
      <c r="AJ50" s="12">
        <f t="shared" si="26"/>
        <v>10</v>
      </c>
      <c r="AK50" s="8">
        <v>1</v>
      </c>
      <c r="AL50" s="8">
        <v>2</v>
      </c>
      <c r="AM50" s="8">
        <v>2</v>
      </c>
      <c r="AN50" s="8">
        <v>1</v>
      </c>
      <c r="AO50" s="13">
        <f t="shared" si="24"/>
        <v>6</v>
      </c>
      <c r="AP50" s="8">
        <v>5</v>
      </c>
      <c r="AQ50" s="8">
        <v>0</v>
      </c>
      <c r="AR50" s="9">
        <f t="shared" si="27"/>
        <v>21</v>
      </c>
    </row>
    <row r="51" spans="1:44" x14ac:dyDescent="0.25">
      <c r="A51" s="14" t="s">
        <v>51</v>
      </c>
      <c r="B51" s="8">
        <f>SUM(B39:B50)</f>
        <v>129</v>
      </c>
      <c r="C51" s="8">
        <f t="shared" ref="C51:AR51" si="28">SUM(C39:C50)</f>
        <v>338</v>
      </c>
      <c r="D51" s="8">
        <f t="shared" si="28"/>
        <v>0</v>
      </c>
      <c r="E51" s="8">
        <f t="shared" si="28"/>
        <v>467</v>
      </c>
      <c r="F51" s="8">
        <f t="shared" si="28"/>
        <v>269</v>
      </c>
      <c r="G51" s="8">
        <f t="shared" si="28"/>
        <v>77</v>
      </c>
      <c r="H51" s="8">
        <f t="shared" si="28"/>
        <v>41</v>
      </c>
      <c r="I51" s="8">
        <f t="shared" si="28"/>
        <v>5</v>
      </c>
      <c r="J51" s="8">
        <f t="shared" si="28"/>
        <v>0</v>
      </c>
      <c r="K51" s="8">
        <f t="shared" si="28"/>
        <v>15</v>
      </c>
      <c r="L51" s="8">
        <f t="shared" si="28"/>
        <v>53</v>
      </c>
      <c r="M51" s="8">
        <f t="shared" si="28"/>
        <v>7</v>
      </c>
      <c r="N51" s="8">
        <f t="shared" si="28"/>
        <v>0</v>
      </c>
      <c r="O51" s="8">
        <f t="shared" si="28"/>
        <v>0</v>
      </c>
      <c r="P51" s="8">
        <f t="shared" si="28"/>
        <v>467</v>
      </c>
      <c r="Q51" s="8">
        <f t="shared" si="28"/>
        <v>198</v>
      </c>
      <c r="R51" s="8">
        <f t="shared" si="28"/>
        <v>269</v>
      </c>
      <c r="S51" s="8">
        <f t="shared" si="28"/>
        <v>0</v>
      </c>
      <c r="T51" s="8">
        <f t="shared" si="28"/>
        <v>467</v>
      </c>
      <c r="U51" s="8">
        <f t="shared" si="28"/>
        <v>2</v>
      </c>
      <c r="V51" s="8">
        <f t="shared" si="28"/>
        <v>3</v>
      </c>
      <c r="W51" s="8">
        <f t="shared" si="28"/>
        <v>2</v>
      </c>
      <c r="X51" s="8">
        <f t="shared" si="28"/>
        <v>1</v>
      </c>
      <c r="Y51" s="8">
        <f t="shared" si="28"/>
        <v>3</v>
      </c>
      <c r="Z51" s="8">
        <f t="shared" si="28"/>
        <v>8</v>
      </c>
      <c r="AA51" s="8">
        <f t="shared" si="28"/>
        <v>5</v>
      </c>
      <c r="AB51" s="8">
        <f t="shared" si="28"/>
        <v>13</v>
      </c>
      <c r="AC51" s="8">
        <f t="shared" si="28"/>
        <v>12</v>
      </c>
      <c r="AD51" s="8">
        <f t="shared" si="28"/>
        <v>4</v>
      </c>
      <c r="AE51" s="8">
        <f t="shared" si="28"/>
        <v>24</v>
      </c>
      <c r="AF51" s="8">
        <f t="shared" si="28"/>
        <v>12</v>
      </c>
      <c r="AG51" s="8">
        <f t="shared" si="28"/>
        <v>41</v>
      </c>
      <c r="AH51" s="8">
        <f t="shared" si="28"/>
        <v>42</v>
      </c>
      <c r="AI51" s="8">
        <f t="shared" si="28"/>
        <v>53</v>
      </c>
      <c r="AJ51" s="8">
        <f t="shared" si="28"/>
        <v>172</v>
      </c>
      <c r="AK51" s="8">
        <f t="shared" si="28"/>
        <v>50</v>
      </c>
      <c r="AL51" s="8">
        <f t="shared" si="28"/>
        <v>59</v>
      </c>
      <c r="AM51" s="8">
        <f t="shared" si="28"/>
        <v>37</v>
      </c>
      <c r="AN51" s="8">
        <f t="shared" si="28"/>
        <v>35</v>
      </c>
      <c r="AO51" s="8">
        <f t="shared" si="28"/>
        <v>181</v>
      </c>
      <c r="AP51" s="8">
        <f t="shared" si="28"/>
        <v>77</v>
      </c>
      <c r="AQ51" s="8">
        <f t="shared" si="28"/>
        <v>0</v>
      </c>
      <c r="AR51" s="8">
        <f t="shared" si="28"/>
        <v>467</v>
      </c>
    </row>
    <row r="52" spans="1:44" x14ac:dyDescent="0.25">
      <c r="A52" s="15" t="s">
        <v>3</v>
      </c>
    </row>
    <row r="53" spans="1:44" ht="15.75" thickBot="1" x14ac:dyDescent="0.3"/>
    <row r="54" spans="1:44" ht="24" thickBot="1" x14ac:dyDescent="0.4">
      <c r="A54" s="22" t="s">
        <v>54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4"/>
    </row>
    <row r="55" spans="1:44" ht="52.5" x14ac:dyDescent="0.25">
      <c r="A55" s="1"/>
      <c r="B55" s="1" t="s">
        <v>0</v>
      </c>
      <c r="C55" s="1" t="s">
        <v>1</v>
      </c>
      <c r="D55" s="1" t="s">
        <v>2</v>
      </c>
      <c r="E55" s="2" t="s">
        <v>3</v>
      </c>
      <c r="F55" s="1" t="s">
        <v>4</v>
      </c>
      <c r="G55" s="1" t="s">
        <v>5</v>
      </c>
      <c r="H55" s="1" t="s">
        <v>6</v>
      </c>
      <c r="I55" s="1" t="s">
        <v>7</v>
      </c>
      <c r="J55" s="1" t="s">
        <v>8</v>
      </c>
      <c r="K55" s="1" t="s">
        <v>9</v>
      </c>
      <c r="L55" s="1" t="s">
        <v>10</v>
      </c>
      <c r="M55" s="1" t="s">
        <v>11</v>
      </c>
      <c r="N55" s="1" t="s">
        <v>12</v>
      </c>
      <c r="O55" s="1" t="s">
        <v>2</v>
      </c>
      <c r="P55" s="2" t="s">
        <v>3</v>
      </c>
      <c r="Q55" s="1" t="s">
        <v>13</v>
      </c>
      <c r="R55" s="1" t="s">
        <v>14</v>
      </c>
      <c r="S55" s="1" t="s">
        <v>2</v>
      </c>
      <c r="T55" s="2" t="s">
        <v>3</v>
      </c>
      <c r="U55" s="1" t="s">
        <v>15</v>
      </c>
      <c r="V55" s="1" t="s">
        <v>16</v>
      </c>
      <c r="W55" s="1" t="s">
        <v>17</v>
      </c>
      <c r="X55" s="1" t="s">
        <v>18</v>
      </c>
      <c r="Y55" s="3" t="s">
        <v>19</v>
      </c>
      <c r="Z55" s="1" t="s">
        <v>20</v>
      </c>
      <c r="AA55" s="1" t="s">
        <v>21</v>
      </c>
      <c r="AB55" s="4" t="s">
        <v>22</v>
      </c>
      <c r="AC55" s="1" t="s">
        <v>23</v>
      </c>
      <c r="AD55" s="1" t="s">
        <v>24</v>
      </c>
      <c r="AE55" s="1" t="s">
        <v>25</v>
      </c>
      <c r="AF55" s="1" t="s">
        <v>26</v>
      </c>
      <c r="AG55" s="1" t="s">
        <v>27</v>
      </c>
      <c r="AH55" s="1" t="s">
        <v>28</v>
      </c>
      <c r="AI55" s="1" t="s">
        <v>29</v>
      </c>
      <c r="AJ55" s="5" t="s">
        <v>30</v>
      </c>
      <c r="AK55" s="1" t="s">
        <v>31</v>
      </c>
      <c r="AL55" s="1" t="s">
        <v>32</v>
      </c>
      <c r="AM55" s="1" t="s">
        <v>33</v>
      </c>
      <c r="AN55" s="1" t="s">
        <v>34</v>
      </c>
      <c r="AO55" s="6" t="s">
        <v>35</v>
      </c>
      <c r="AP55" s="1" t="s">
        <v>36</v>
      </c>
      <c r="AQ55" s="1" t="s">
        <v>2</v>
      </c>
      <c r="AR55" s="2" t="s">
        <v>3</v>
      </c>
    </row>
    <row r="56" spans="1:44" x14ac:dyDescent="0.25">
      <c r="A56" s="8" t="s">
        <v>38</v>
      </c>
      <c r="B56" s="8">
        <v>17</v>
      </c>
      <c r="C56" s="17">
        <v>139</v>
      </c>
      <c r="D56" s="8">
        <v>0</v>
      </c>
      <c r="E56" s="9">
        <f>SUM(B56:D56)</f>
        <v>156</v>
      </c>
      <c r="F56" s="8">
        <v>76</v>
      </c>
      <c r="G56" s="8">
        <v>43</v>
      </c>
      <c r="H56" s="8">
        <v>1</v>
      </c>
      <c r="I56" s="8">
        <v>1</v>
      </c>
      <c r="J56" s="8">
        <v>0</v>
      </c>
      <c r="K56" s="8">
        <v>11</v>
      </c>
      <c r="L56" s="8">
        <v>19</v>
      </c>
      <c r="M56" s="8">
        <v>5</v>
      </c>
      <c r="N56" s="8">
        <v>0</v>
      </c>
      <c r="O56" s="8">
        <v>0</v>
      </c>
      <c r="P56" s="9">
        <f>SUM(F56:O56)</f>
        <v>156</v>
      </c>
      <c r="Q56" s="8">
        <v>53</v>
      </c>
      <c r="R56" s="8">
        <v>103</v>
      </c>
      <c r="S56" s="8">
        <v>0</v>
      </c>
      <c r="T56" s="9">
        <f>SUM(Q56:S56)</f>
        <v>156</v>
      </c>
      <c r="U56" s="8">
        <v>0</v>
      </c>
      <c r="V56" s="8">
        <v>0</v>
      </c>
      <c r="W56" s="8">
        <v>0</v>
      </c>
      <c r="X56" s="8">
        <v>0</v>
      </c>
      <c r="Y56" s="10">
        <f>SUM(W56:X56)</f>
        <v>0</v>
      </c>
      <c r="Z56" s="8">
        <v>0</v>
      </c>
      <c r="AA56" s="8">
        <v>0</v>
      </c>
      <c r="AB56" s="11">
        <f>SUM(Z56:AA56)</f>
        <v>0</v>
      </c>
      <c r="AC56" s="8">
        <v>1</v>
      </c>
      <c r="AD56" s="8">
        <v>0</v>
      </c>
      <c r="AE56" s="8">
        <v>0</v>
      </c>
      <c r="AF56" s="8">
        <v>2</v>
      </c>
      <c r="AG56" s="8">
        <v>2</v>
      </c>
      <c r="AH56" s="8">
        <v>6</v>
      </c>
      <c r="AI56" s="8">
        <v>11</v>
      </c>
      <c r="AJ56" s="12">
        <f>SUM(AE56:AI56)</f>
        <v>21</v>
      </c>
      <c r="AK56" s="8">
        <v>26</v>
      </c>
      <c r="AL56" s="8">
        <v>29</v>
      </c>
      <c r="AM56" s="8">
        <v>23</v>
      </c>
      <c r="AN56" s="8">
        <v>12</v>
      </c>
      <c r="AO56" s="13">
        <f>SUM(AK56:AN56)</f>
        <v>90</v>
      </c>
      <c r="AP56" s="8">
        <v>44</v>
      </c>
      <c r="AQ56" s="8">
        <v>0</v>
      </c>
      <c r="AR56" s="9">
        <f>U56+V56+W56+X56+Z56+AA56+AC56+AD56+AE56+AF56+AG56+AH56+AI56+AK56+AL56+AM56+AN56+AP56+AQ56</f>
        <v>156</v>
      </c>
    </row>
    <row r="57" spans="1:44" x14ac:dyDescent="0.25">
      <c r="A57" s="8" t="s">
        <v>39</v>
      </c>
      <c r="B57" s="8">
        <v>11</v>
      </c>
      <c r="C57" s="8">
        <v>140</v>
      </c>
      <c r="D57" s="8">
        <v>0</v>
      </c>
      <c r="E57" s="9">
        <f t="shared" ref="E57:E68" si="29">SUM(B57:D57)</f>
        <v>151</v>
      </c>
      <c r="F57" s="8">
        <v>60</v>
      </c>
      <c r="G57" s="8">
        <v>41</v>
      </c>
      <c r="H57" s="8">
        <v>1</v>
      </c>
      <c r="I57" s="8">
        <v>5</v>
      </c>
      <c r="J57" s="8">
        <v>0</v>
      </c>
      <c r="K57" s="8">
        <v>14</v>
      </c>
      <c r="L57" s="8">
        <v>28</v>
      </c>
      <c r="M57" s="8">
        <v>2</v>
      </c>
      <c r="N57" s="8">
        <v>0</v>
      </c>
      <c r="O57" s="8">
        <v>0</v>
      </c>
      <c r="P57" s="9">
        <f t="shared" ref="P57:P68" si="30">SUM(F57:O57)</f>
        <v>151</v>
      </c>
      <c r="Q57" s="8">
        <v>49</v>
      </c>
      <c r="R57" s="18">
        <v>102</v>
      </c>
      <c r="S57" s="8">
        <v>0</v>
      </c>
      <c r="T57" s="9">
        <f t="shared" ref="T57:T68" si="31">SUM(Q57:S57)</f>
        <v>151</v>
      </c>
      <c r="U57" s="8">
        <v>0</v>
      </c>
      <c r="V57" s="8">
        <v>0</v>
      </c>
      <c r="W57" s="8">
        <v>0</v>
      </c>
      <c r="X57" s="8">
        <v>0</v>
      </c>
      <c r="Y57" s="10">
        <f t="shared" ref="Y57:Y68" si="32">SUM(W57:X57)</f>
        <v>0</v>
      </c>
      <c r="Z57" s="8">
        <v>0</v>
      </c>
      <c r="AA57" s="8">
        <v>0</v>
      </c>
      <c r="AB57" s="11">
        <f t="shared" ref="AB57:AB68" si="33">SUM(Z57:AA57)</f>
        <v>0</v>
      </c>
      <c r="AC57" s="8">
        <v>1</v>
      </c>
      <c r="AD57" s="8">
        <v>0</v>
      </c>
      <c r="AE57" s="8">
        <v>0</v>
      </c>
      <c r="AF57" s="8">
        <v>0</v>
      </c>
      <c r="AG57" s="8">
        <v>5</v>
      </c>
      <c r="AH57" s="8">
        <v>4</v>
      </c>
      <c r="AI57" s="8">
        <v>8</v>
      </c>
      <c r="AJ57" s="12">
        <f t="shared" ref="AJ57:AJ68" si="34">SUM(AE57:AI57)</f>
        <v>17</v>
      </c>
      <c r="AK57" s="8">
        <v>19</v>
      </c>
      <c r="AL57" s="8">
        <v>29</v>
      </c>
      <c r="AM57" s="8">
        <v>19</v>
      </c>
      <c r="AN57" s="8">
        <v>19</v>
      </c>
      <c r="AO57" s="13">
        <f t="shared" ref="AO57:AO68" si="35">SUM(AK57:AN57)</f>
        <v>86</v>
      </c>
      <c r="AP57" s="8">
        <v>47</v>
      </c>
      <c r="AQ57" s="8">
        <v>0</v>
      </c>
      <c r="AR57" s="9">
        <f t="shared" ref="AR57:AR68" si="36">U57+V57+W57+X57+Z57+AA57+AC57+AD57+AE57+AF57+AG57+AH57+AI57+AK57+AL57+AM57+AN57+AP57+AQ57</f>
        <v>151</v>
      </c>
    </row>
    <row r="58" spans="1:44" x14ac:dyDescent="0.25">
      <c r="A58" s="8" t="s">
        <v>41</v>
      </c>
      <c r="B58" s="8">
        <v>19</v>
      </c>
      <c r="C58" s="8">
        <v>160</v>
      </c>
      <c r="D58" s="8">
        <v>0</v>
      </c>
      <c r="E58" s="9">
        <f t="shared" si="29"/>
        <v>179</v>
      </c>
      <c r="F58" s="8">
        <v>80</v>
      </c>
      <c r="G58" s="8">
        <v>42</v>
      </c>
      <c r="H58" s="8">
        <v>1</v>
      </c>
      <c r="I58" s="8">
        <v>3</v>
      </c>
      <c r="J58" s="8">
        <v>0</v>
      </c>
      <c r="K58" s="8">
        <v>13</v>
      </c>
      <c r="L58" s="8">
        <v>33</v>
      </c>
      <c r="M58" s="8">
        <v>7</v>
      </c>
      <c r="N58" s="8">
        <v>0</v>
      </c>
      <c r="O58" s="8">
        <v>0</v>
      </c>
      <c r="P58" s="9">
        <f t="shared" si="30"/>
        <v>179</v>
      </c>
      <c r="Q58" s="8">
        <v>69</v>
      </c>
      <c r="R58" s="17">
        <v>110</v>
      </c>
      <c r="S58" s="8">
        <v>0</v>
      </c>
      <c r="T58" s="9">
        <f t="shared" si="31"/>
        <v>179</v>
      </c>
      <c r="U58" s="8">
        <v>0</v>
      </c>
      <c r="V58" s="8">
        <v>0</v>
      </c>
      <c r="W58" s="8">
        <v>0</v>
      </c>
      <c r="X58" s="8">
        <v>0</v>
      </c>
      <c r="Y58" s="10">
        <f t="shared" si="32"/>
        <v>0</v>
      </c>
      <c r="Z58" s="8">
        <v>0</v>
      </c>
      <c r="AA58" s="8">
        <v>0</v>
      </c>
      <c r="AB58" s="11">
        <f t="shared" si="33"/>
        <v>0</v>
      </c>
      <c r="AC58" s="8">
        <v>0</v>
      </c>
      <c r="AD58" s="8">
        <v>0</v>
      </c>
      <c r="AE58" s="8">
        <v>2</v>
      </c>
      <c r="AF58" s="8">
        <v>3</v>
      </c>
      <c r="AG58" s="8">
        <v>7</v>
      </c>
      <c r="AH58" s="8">
        <v>10</v>
      </c>
      <c r="AI58" s="8">
        <v>8</v>
      </c>
      <c r="AJ58" s="12">
        <f t="shared" si="34"/>
        <v>30</v>
      </c>
      <c r="AK58" s="8">
        <v>21</v>
      </c>
      <c r="AL58" s="8">
        <v>15</v>
      </c>
      <c r="AM58" s="8">
        <v>26</v>
      </c>
      <c r="AN58" s="8">
        <v>26</v>
      </c>
      <c r="AO58" s="19">
        <f t="shared" si="35"/>
        <v>88</v>
      </c>
      <c r="AP58" s="8">
        <v>61</v>
      </c>
      <c r="AQ58" s="8">
        <v>0</v>
      </c>
      <c r="AR58" s="9">
        <f t="shared" si="36"/>
        <v>179</v>
      </c>
    </row>
    <row r="59" spans="1:44" x14ac:dyDescent="0.25">
      <c r="A59" s="8" t="s">
        <v>42</v>
      </c>
      <c r="B59" s="8">
        <v>15</v>
      </c>
      <c r="C59" s="20">
        <v>151</v>
      </c>
      <c r="D59" s="8">
        <v>0</v>
      </c>
      <c r="E59" s="9">
        <f t="shared" si="29"/>
        <v>166</v>
      </c>
      <c r="F59" s="8">
        <v>76</v>
      </c>
      <c r="G59" s="8">
        <v>48</v>
      </c>
      <c r="H59" s="8">
        <v>2</v>
      </c>
      <c r="I59" s="8">
        <v>5</v>
      </c>
      <c r="J59" s="8">
        <v>0</v>
      </c>
      <c r="K59" s="8">
        <v>13</v>
      </c>
      <c r="L59" s="8">
        <v>19</v>
      </c>
      <c r="M59" s="8">
        <v>3</v>
      </c>
      <c r="N59" s="8">
        <v>0</v>
      </c>
      <c r="O59" s="8">
        <v>0</v>
      </c>
      <c r="P59" s="9">
        <f t="shared" si="30"/>
        <v>166</v>
      </c>
      <c r="Q59" s="8">
        <v>52</v>
      </c>
      <c r="R59" s="17">
        <v>114</v>
      </c>
      <c r="S59" s="8">
        <v>0</v>
      </c>
      <c r="T59" s="9">
        <f t="shared" si="31"/>
        <v>166</v>
      </c>
      <c r="U59" s="8">
        <v>0</v>
      </c>
      <c r="V59" s="8">
        <v>0</v>
      </c>
      <c r="W59" s="8">
        <v>0</v>
      </c>
      <c r="X59" s="8">
        <v>1</v>
      </c>
      <c r="Y59" s="10">
        <f t="shared" si="32"/>
        <v>1</v>
      </c>
      <c r="Z59" s="8">
        <v>0</v>
      </c>
      <c r="AA59" s="8">
        <v>0</v>
      </c>
      <c r="AB59" s="11">
        <f t="shared" si="33"/>
        <v>0</v>
      </c>
      <c r="AC59" s="8">
        <v>2</v>
      </c>
      <c r="AD59" s="8">
        <v>0</v>
      </c>
      <c r="AE59" s="8">
        <v>0</v>
      </c>
      <c r="AF59" s="8">
        <v>1</v>
      </c>
      <c r="AG59" s="8">
        <v>5</v>
      </c>
      <c r="AH59" s="8">
        <v>4</v>
      </c>
      <c r="AI59" s="8">
        <v>10</v>
      </c>
      <c r="AJ59" s="12">
        <f t="shared" si="34"/>
        <v>20</v>
      </c>
      <c r="AK59" s="8">
        <v>24</v>
      </c>
      <c r="AL59" s="8">
        <v>27</v>
      </c>
      <c r="AM59" s="8">
        <v>19</v>
      </c>
      <c r="AN59" s="8">
        <v>22</v>
      </c>
      <c r="AO59" s="13">
        <f t="shared" si="35"/>
        <v>92</v>
      </c>
      <c r="AP59" s="8">
        <v>51</v>
      </c>
      <c r="AQ59" s="8">
        <v>0</v>
      </c>
      <c r="AR59" s="9">
        <f t="shared" si="36"/>
        <v>166</v>
      </c>
    </row>
    <row r="60" spans="1:44" x14ac:dyDescent="0.25">
      <c r="A60" s="8" t="s">
        <v>43</v>
      </c>
      <c r="B60" s="8">
        <v>25</v>
      </c>
      <c r="C60" s="8">
        <v>154</v>
      </c>
      <c r="D60" s="8">
        <v>0</v>
      </c>
      <c r="E60" s="9">
        <f t="shared" si="29"/>
        <v>179</v>
      </c>
      <c r="F60" s="8">
        <v>71</v>
      </c>
      <c r="G60" s="8">
        <v>42</v>
      </c>
      <c r="H60" s="8">
        <v>2</v>
      </c>
      <c r="I60" s="8">
        <v>8</v>
      </c>
      <c r="J60" s="8">
        <v>0</v>
      </c>
      <c r="K60" s="8">
        <v>23</v>
      </c>
      <c r="L60" s="8">
        <v>28</v>
      </c>
      <c r="M60" s="8">
        <v>5</v>
      </c>
      <c r="N60" s="8">
        <v>0</v>
      </c>
      <c r="O60" s="8">
        <v>0</v>
      </c>
      <c r="P60" s="9">
        <f t="shared" si="30"/>
        <v>179</v>
      </c>
      <c r="Q60" s="8">
        <v>56</v>
      </c>
      <c r="R60" s="17">
        <v>123</v>
      </c>
      <c r="S60" s="8">
        <v>0</v>
      </c>
      <c r="T60" s="9">
        <f t="shared" si="31"/>
        <v>179</v>
      </c>
      <c r="U60" s="8">
        <v>0</v>
      </c>
      <c r="V60" s="8">
        <v>0</v>
      </c>
      <c r="W60" s="8">
        <v>0</v>
      </c>
      <c r="X60" s="8">
        <v>0</v>
      </c>
      <c r="Y60" s="10">
        <f t="shared" si="32"/>
        <v>0</v>
      </c>
      <c r="Z60" s="8">
        <v>0</v>
      </c>
      <c r="AA60" s="8">
        <v>0</v>
      </c>
      <c r="AB60" s="11">
        <f t="shared" si="33"/>
        <v>0</v>
      </c>
      <c r="AC60" s="8">
        <v>2</v>
      </c>
      <c r="AD60" s="8">
        <v>0</v>
      </c>
      <c r="AE60" s="8">
        <v>0</v>
      </c>
      <c r="AF60" s="8">
        <v>2</v>
      </c>
      <c r="AG60" s="8">
        <v>8</v>
      </c>
      <c r="AH60" s="8">
        <v>6</v>
      </c>
      <c r="AI60" s="8">
        <v>11</v>
      </c>
      <c r="AJ60" s="12">
        <f t="shared" si="34"/>
        <v>27</v>
      </c>
      <c r="AK60" s="8">
        <v>17</v>
      </c>
      <c r="AL60" s="8">
        <v>20</v>
      </c>
      <c r="AM60" s="8">
        <v>26</v>
      </c>
      <c r="AN60" s="8">
        <v>23</v>
      </c>
      <c r="AO60" s="13">
        <f t="shared" si="35"/>
        <v>86</v>
      </c>
      <c r="AP60" s="8">
        <v>64</v>
      </c>
      <c r="AQ60" s="8">
        <v>0</v>
      </c>
      <c r="AR60" s="9">
        <f t="shared" si="36"/>
        <v>179</v>
      </c>
    </row>
    <row r="61" spans="1:44" x14ac:dyDescent="0.25">
      <c r="A61" s="8" t="s">
        <v>44</v>
      </c>
      <c r="B61" s="8">
        <v>25</v>
      </c>
      <c r="C61" s="8">
        <v>164</v>
      </c>
      <c r="D61" s="8">
        <v>0</v>
      </c>
      <c r="E61" s="9">
        <f t="shared" si="29"/>
        <v>189</v>
      </c>
      <c r="F61" s="8">
        <v>79</v>
      </c>
      <c r="G61" s="8">
        <v>49</v>
      </c>
      <c r="H61" s="8">
        <v>1</v>
      </c>
      <c r="I61" s="8">
        <v>9</v>
      </c>
      <c r="J61" s="8">
        <v>1</v>
      </c>
      <c r="K61" s="8">
        <v>10</v>
      </c>
      <c r="L61" s="8">
        <v>37</v>
      </c>
      <c r="M61" s="8">
        <v>3</v>
      </c>
      <c r="N61" s="8">
        <v>0</v>
      </c>
      <c r="O61" s="8">
        <v>0</v>
      </c>
      <c r="P61" s="9">
        <f t="shared" si="30"/>
        <v>189</v>
      </c>
      <c r="Q61" s="8">
        <v>60</v>
      </c>
      <c r="R61" s="17">
        <v>129</v>
      </c>
      <c r="S61" s="8">
        <v>0</v>
      </c>
      <c r="T61" s="9">
        <f t="shared" si="31"/>
        <v>189</v>
      </c>
      <c r="U61" s="8">
        <v>0</v>
      </c>
      <c r="V61" s="8">
        <v>0</v>
      </c>
      <c r="W61" s="8">
        <v>0</v>
      </c>
      <c r="X61" s="8">
        <v>0</v>
      </c>
      <c r="Y61" s="10">
        <f t="shared" si="32"/>
        <v>0</v>
      </c>
      <c r="Z61" s="8">
        <v>0</v>
      </c>
      <c r="AA61" s="8">
        <v>0</v>
      </c>
      <c r="AB61" s="11">
        <f t="shared" si="33"/>
        <v>0</v>
      </c>
      <c r="AC61" s="8">
        <v>0</v>
      </c>
      <c r="AD61" s="8">
        <v>0</v>
      </c>
      <c r="AE61" s="8">
        <v>0</v>
      </c>
      <c r="AF61" s="8">
        <v>4</v>
      </c>
      <c r="AG61" s="8">
        <v>5</v>
      </c>
      <c r="AH61" s="8">
        <v>10</v>
      </c>
      <c r="AI61" s="8">
        <v>13</v>
      </c>
      <c r="AJ61" s="12">
        <f t="shared" si="34"/>
        <v>32</v>
      </c>
      <c r="AK61" s="8">
        <v>22</v>
      </c>
      <c r="AL61" s="8">
        <v>23</v>
      </c>
      <c r="AM61" s="8">
        <v>24</v>
      </c>
      <c r="AN61" s="8">
        <v>25</v>
      </c>
      <c r="AO61" s="13">
        <f t="shared" si="35"/>
        <v>94</v>
      </c>
      <c r="AP61" s="8">
        <v>63</v>
      </c>
      <c r="AQ61" s="8">
        <v>0</v>
      </c>
      <c r="AR61" s="9">
        <f t="shared" si="36"/>
        <v>189</v>
      </c>
    </row>
    <row r="62" spans="1:44" x14ac:dyDescent="0.25">
      <c r="A62" s="8" t="s">
        <v>45</v>
      </c>
      <c r="B62" s="8">
        <v>9</v>
      </c>
      <c r="C62" s="8">
        <v>118</v>
      </c>
      <c r="D62" s="8">
        <v>0</v>
      </c>
      <c r="E62" s="9">
        <f t="shared" si="29"/>
        <v>127</v>
      </c>
      <c r="F62" s="8">
        <v>48</v>
      </c>
      <c r="G62" s="8">
        <v>37</v>
      </c>
      <c r="H62" s="8">
        <v>2</v>
      </c>
      <c r="I62" s="8">
        <v>3</v>
      </c>
      <c r="J62" s="8">
        <v>0</v>
      </c>
      <c r="K62" s="8">
        <v>14</v>
      </c>
      <c r="L62" s="8">
        <v>18</v>
      </c>
      <c r="M62" s="8">
        <v>5</v>
      </c>
      <c r="N62" s="8">
        <v>0</v>
      </c>
      <c r="O62" s="8">
        <v>0</v>
      </c>
      <c r="P62" s="9">
        <f t="shared" si="30"/>
        <v>127</v>
      </c>
      <c r="Q62" s="8">
        <v>42</v>
      </c>
      <c r="R62" s="17">
        <v>85</v>
      </c>
      <c r="S62" s="8">
        <v>0</v>
      </c>
      <c r="T62" s="9">
        <f t="shared" si="31"/>
        <v>127</v>
      </c>
      <c r="U62" s="8">
        <v>0</v>
      </c>
      <c r="V62" s="8">
        <v>0</v>
      </c>
      <c r="W62" s="8">
        <v>0</v>
      </c>
      <c r="X62" s="8">
        <v>0</v>
      </c>
      <c r="Y62" s="10">
        <f t="shared" si="32"/>
        <v>0</v>
      </c>
      <c r="Z62" s="8">
        <v>0</v>
      </c>
      <c r="AA62" s="8">
        <v>0</v>
      </c>
      <c r="AB62" s="11">
        <f t="shared" si="33"/>
        <v>0</v>
      </c>
      <c r="AC62" s="8">
        <v>0</v>
      </c>
      <c r="AD62" s="8">
        <v>2</v>
      </c>
      <c r="AE62" s="8">
        <v>0</v>
      </c>
      <c r="AF62" s="8">
        <v>2</v>
      </c>
      <c r="AG62" s="8">
        <v>3</v>
      </c>
      <c r="AH62" s="8">
        <v>5</v>
      </c>
      <c r="AI62" s="8">
        <v>6</v>
      </c>
      <c r="AJ62" s="12">
        <f t="shared" si="34"/>
        <v>16</v>
      </c>
      <c r="AK62" s="8">
        <v>13</v>
      </c>
      <c r="AL62" s="8">
        <v>20</v>
      </c>
      <c r="AM62" s="8">
        <v>16</v>
      </c>
      <c r="AN62" s="8">
        <v>18</v>
      </c>
      <c r="AO62" s="13">
        <f t="shared" si="35"/>
        <v>67</v>
      </c>
      <c r="AP62" s="8">
        <v>42</v>
      </c>
      <c r="AQ62" s="8">
        <v>0</v>
      </c>
      <c r="AR62" s="9">
        <f t="shared" si="36"/>
        <v>127</v>
      </c>
    </row>
    <row r="63" spans="1:44" x14ac:dyDescent="0.25">
      <c r="A63" s="8" t="s">
        <v>46</v>
      </c>
      <c r="B63" s="8">
        <v>17</v>
      </c>
      <c r="C63" s="8">
        <v>160</v>
      </c>
      <c r="D63" s="8">
        <v>0</v>
      </c>
      <c r="E63" s="9">
        <f t="shared" si="29"/>
        <v>177</v>
      </c>
      <c r="F63" s="8">
        <v>67</v>
      </c>
      <c r="G63" s="8">
        <v>49</v>
      </c>
      <c r="H63" s="8">
        <v>4</v>
      </c>
      <c r="I63" s="8">
        <v>3</v>
      </c>
      <c r="J63" s="8">
        <v>0</v>
      </c>
      <c r="K63" s="8">
        <v>14</v>
      </c>
      <c r="L63" s="8">
        <v>37</v>
      </c>
      <c r="M63" s="8">
        <v>3</v>
      </c>
      <c r="N63" s="8">
        <v>0</v>
      </c>
      <c r="O63" s="8">
        <v>0</v>
      </c>
      <c r="P63" s="9">
        <f t="shared" si="30"/>
        <v>177</v>
      </c>
      <c r="Q63" s="18">
        <v>60</v>
      </c>
      <c r="R63" s="17">
        <v>117</v>
      </c>
      <c r="S63" s="8">
        <v>0</v>
      </c>
      <c r="T63" s="9">
        <f t="shared" si="31"/>
        <v>177</v>
      </c>
      <c r="U63" s="8">
        <v>0</v>
      </c>
      <c r="V63" s="8">
        <v>0</v>
      </c>
      <c r="W63" s="8">
        <v>0</v>
      </c>
      <c r="X63" s="8">
        <v>0</v>
      </c>
      <c r="Y63" s="10">
        <f t="shared" si="32"/>
        <v>0</v>
      </c>
      <c r="Z63" s="8">
        <v>0</v>
      </c>
      <c r="AA63" s="8">
        <v>0</v>
      </c>
      <c r="AB63" s="11">
        <f t="shared" si="33"/>
        <v>0</v>
      </c>
      <c r="AC63" s="8">
        <v>1</v>
      </c>
      <c r="AD63" s="8">
        <v>1</v>
      </c>
      <c r="AE63" s="8">
        <v>2</v>
      </c>
      <c r="AF63" s="8">
        <v>1</v>
      </c>
      <c r="AG63" s="8">
        <v>1</v>
      </c>
      <c r="AH63" s="8">
        <v>12</v>
      </c>
      <c r="AI63" s="8">
        <v>12</v>
      </c>
      <c r="AJ63" s="12">
        <f t="shared" si="34"/>
        <v>28</v>
      </c>
      <c r="AK63" s="8">
        <v>16</v>
      </c>
      <c r="AL63" s="8">
        <v>25</v>
      </c>
      <c r="AM63" s="8">
        <v>31</v>
      </c>
      <c r="AN63" s="8">
        <v>23</v>
      </c>
      <c r="AO63" s="19">
        <f t="shared" si="35"/>
        <v>95</v>
      </c>
      <c r="AP63" s="8">
        <v>52</v>
      </c>
      <c r="AQ63" s="8">
        <v>0</v>
      </c>
      <c r="AR63" s="9">
        <f t="shared" si="36"/>
        <v>177</v>
      </c>
    </row>
    <row r="64" spans="1:44" x14ac:dyDescent="0.25">
      <c r="A64" s="8" t="s">
        <v>47</v>
      </c>
      <c r="B64" s="8">
        <v>13</v>
      </c>
      <c r="C64" s="8">
        <v>156</v>
      </c>
      <c r="D64" s="8">
        <v>0</v>
      </c>
      <c r="E64" s="9">
        <f t="shared" si="29"/>
        <v>169</v>
      </c>
      <c r="F64" s="8">
        <v>74</v>
      </c>
      <c r="G64" s="8">
        <v>48</v>
      </c>
      <c r="H64" s="8">
        <v>1</v>
      </c>
      <c r="I64" s="8">
        <v>10</v>
      </c>
      <c r="J64" s="8">
        <v>1</v>
      </c>
      <c r="K64" s="8">
        <v>14</v>
      </c>
      <c r="L64" s="8">
        <v>18</v>
      </c>
      <c r="M64" s="8">
        <v>3</v>
      </c>
      <c r="N64" s="8">
        <v>0</v>
      </c>
      <c r="O64" s="8">
        <v>0</v>
      </c>
      <c r="P64" s="9">
        <f t="shared" si="30"/>
        <v>169</v>
      </c>
      <c r="Q64" s="8">
        <v>58</v>
      </c>
      <c r="R64" s="17">
        <v>111</v>
      </c>
      <c r="S64" s="8">
        <v>0</v>
      </c>
      <c r="T64" s="9">
        <f t="shared" si="31"/>
        <v>169</v>
      </c>
      <c r="U64" s="8">
        <v>0</v>
      </c>
      <c r="V64" s="8">
        <v>0</v>
      </c>
      <c r="W64" s="8">
        <v>0</v>
      </c>
      <c r="X64" s="8">
        <v>0</v>
      </c>
      <c r="Y64" s="10">
        <f t="shared" si="32"/>
        <v>0</v>
      </c>
      <c r="Z64" s="8">
        <v>0</v>
      </c>
      <c r="AA64" s="8">
        <v>0</v>
      </c>
      <c r="AB64" s="11">
        <f t="shared" si="33"/>
        <v>0</v>
      </c>
      <c r="AC64" s="8">
        <v>0</v>
      </c>
      <c r="AD64" s="8">
        <v>0</v>
      </c>
      <c r="AE64" s="8">
        <v>0</v>
      </c>
      <c r="AF64" s="8">
        <v>2</v>
      </c>
      <c r="AG64" s="8">
        <v>5</v>
      </c>
      <c r="AH64" s="8">
        <v>8</v>
      </c>
      <c r="AI64" s="8">
        <v>5</v>
      </c>
      <c r="AJ64" s="12">
        <f t="shared" si="34"/>
        <v>20</v>
      </c>
      <c r="AK64" s="8">
        <v>23</v>
      </c>
      <c r="AL64" s="8">
        <v>26</v>
      </c>
      <c r="AM64" s="8">
        <v>28</v>
      </c>
      <c r="AN64" s="8">
        <v>15</v>
      </c>
      <c r="AO64" s="13">
        <f t="shared" si="35"/>
        <v>92</v>
      </c>
      <c r="AP64" s="8">
        <v>57</v>
      </c>
      <c r="AQ64" s="8">
        <v>0</v>
      </c>
      <c r="AR64" s="9">
        <f t="shared" si="36"/>
        <v>169</v>
      </c>
    </row>
    <row r="65" spans="1:44" x14ac:dyDescent="0.25">
      <c r="A65" s="8" t="s">
        <v>48</v>
      </c>
      <c r="B65" s="8">
        <v>11</v>
      </c>
      <c r="C65" s="8">
        <v>150</v>
      </c>
      <c r="D65" s="8">
        <v>0</v>
      </c>
      <c r="E65" s="9">
        <f t="shared" si="29"/>
        <v>161</v>
      </c>
      <c r="F65" s="8">
        <v>67</v>
      </c>
      <c r="G65" s="8">
        <v>43</v>
      </c>
      <c r="H65" s="8">
        <v>0</v>
      </c>
      <c r="I65" s="8">
        <v>3</v>
      </c>
      <c r="J65" s="8">
        <v>3</v>
      </c>
      <c r="K65" s="8">
        <v>14</v>
      </c>
      <c r="L65" s="8">
        <v>23</v>
      </c>
      <c r="M65" s="8">
        <v>8</v>
      </c>
      <c r="N65" s="8">
        <v>0</v>
      </c>
      <c r="O65" s="8">
        <v>0</v>
      </c>
      <c r="P65" s="9">
        <f t="shared" si="30"/>
        <v>161</v>
      </c>
      <c r="Q65" s="8">
        <v>53</v>
      </c>
      <c r="R65" s="17">
        <v>108</v>
      </c>
      <c r="S65" s="8">
        <v>0</v>
      </c>
      <c r="T65" s="9">
        <f t="shared" si="31"/>
        <v>161</v>
      </c>
      <c r="U65" s="8">
        <v>0</v>
      </c>
      <c r="V65" s="8">
        <v>0</v>
      </c>
      <c r="W65" s="8">
        <v>0</v>
      </c>
      <c r="X65" s="8">
        <v>0</v>
      </c>
      <c r="Y65" s="10">
        <f t="shared" si="32"/>
        <v>0</v>
      </c>
      <c r="Z65" s="8">
        <v>0</v>
      </c>
      <c r="AA65" s="8">
        <v>0</v>
      </c>
      <c r="AB65" s="11">
        <f t="shared" si="33"/>
        <v>0</v>
      </c>
      <c r="AC65" s="8">
        <v>0</v>
      </c>
      <c r="AD65" s="8">
        <v>0</v>
      </c>
      <c r="AE65" s="8">
        <v>0</v>
      </c>
      <c r="AF65" s="8">
        <v>1</v>
      </c>
      <c r="AG65" s="8">
        <v>4</v>
      </c>
      <c r="AH65" s="8">
        <v>6</v>
      </c>
      <c r="AI65" s="8">
        <v>15</v>
      </c>
      <c r="AJ65" s="12">
        <f t="shared" si="34"/>
        <v>26</v>
      </c>
      <c r="AK65" s="8">
        <v>17</v>
      </c>
      <c r="AL65" s="8">
        <v>21</v>
      </c>
      <c r="AM65" s="8">
        <v>22</v>
      </c>
      <c r="AN65" s="8">
        <v>24</v>
      </c>
      <c r="AO65" s="13">
        <f t="shared" si="35"/>
        <v>84</v>
      </c>
      <c r="AP65" s="8">
        <v>51</v>
      </c>
      <c r="AQ65" s="8">
        <v>0</v>
      </c>
      <c r="AR65" s="9">
        <f t="shared" si="36"/>
        <v>161</v>
      </c>
    </row>
    <row r="66" spans="1:44" x14ac:dyDescent="0.25">
      <c r="A66" s="8" t="s">
        <v>49</v>
      </c>
      <c r="B66" s="8">
        <v>10</v>
      </c>
      <c r="C66" s="8">
        <v>63</v>
      </c>
      <c r="D66" s="8">
        <v>0</v>
      </c>
      <c r="E66" s="9">
        <f t="shared" si="29"/>
        <v>73</v>
      </c>
      <c r="F66" s="8">
        <v>35</v>
      </c>
      <c r="G66" s="8">
        <v>20</v>
      </c>
      <c r="H66" s="8">
        <v>0</v>
      </c>
      <c r="I66" s="8">
        <v>0</v>
      </c>
      <c r="J66" s="8">
        <v>0</v>
      </c>
      <c r="K66" s="8">
        <v>4</v>
      </c>
      <c r="L66" s="8">
        <v>12</v>
      </c>
      <c r="M66" s="8">
        <v>2</v>
      </c>
      <c r="N66" s="8">
        <v>0</v>
      </c>
      <c r="O66" s="8">
        <v>0</v>
      </c>
      <c r="P66" s="9">
        <f t="shared" si="30"/>
        <v>73</v>
      </c>
      <c r="Q66" s="8">
        <v>24</v>
      </c>
      <c r="R66" s="17">
        <v>49</v>
      </c>
      <c r="S66" s="8">
        <v>0</v>
      </c>
      <c r="T66" s="9">
        <f t="shared" si="31"/>
        <v>73</v>
      </c>
      <c r="U66" s="8">
        <v>0</v>
      </c>
      <c r="V66" s="8">
        <v>0</v>
      </c>
      <c r="W66" s="8">
        <v>0</v>
      </c>
      <c r="X66" s="8">
        <v>0</v>
      </c>
      <c r="Y66" s="10">
        <f t="shared" si="32"/>
        <v>0</v>
      </c>
      <c r="Z66" s="8">
        <v>0</v>
      </c>
      <c r="AA66" s="8">
        <v>0</v>
      </c>
      <c r="AB66" s="11">
        <f t="shared" si="33"/>
        <v>0</v>
      </c>
      <c r="AC66" s="8">
        <v>0</v>
      </c>
      <c r="AD66" s="8">
        <v>0</v>
      </c>
      <c r="AE66" s="8">
        <v>0</v>
      </c>
      <c r="AF66" s="8">
        <v>0</v>
      </c>
      <c r="AG66" s="8">
        <v>4</v>
      </c>
      <c r="AH66" s="8">
        <v>3</v>
      </c>
      <c r="AI66" s="8">
        <v>4</v>
      </c>
      <c r="AJ66" s="12">
        <f t="shared" si="34"/>
        <v>11</v>
      </c>
      <c r="AK66" s="8">
        <v>8</v>
      </c>
      <c r="AL66" s="8">
        <v>17</v>
      </c>
      <c r="AM66" s="8">
        <v>10</v>
      </c>
      <c r="AN66" s="8">
        <v>8</v>
      </c>
      <c r="AO66" s="13">
        <f t="shared" si="35"/>
        <v>43</v>
      </c>
      <c r="AP66" s="8">
        <v>19</v>
      </c>
      <c r="AQ66" s="8">
        <v>0</v>
      </c>
      <c r="AR66" s="9">
        <f t="shared" si="36"/>
        <v>73</v>
      </c>
    </row>
    <row r="67" spans="1:44" x14ac:dyDescent="0.25">
      <c r="A67" s="8" t="s">
        <v>50</v>
      </c>
      <c r="B67" s="8">
        <v>7</v>
      </c>
      <c r="C67" s="8">
        <v>150</v>
      </c>
      <c r="D67" s="8">
        <v>0</v>
      </c>
      <c r="E67" s="9">
        <f t="shared" si="29"/>
        <v>157</v>
      </c>
      <c r="F67" s="8">
        <v>47</v>
      </c>
      <c r="G67" s="8">
        <v>55</v>
      </c>
      <c r="H67" s="8">
        <v>2</v>
      </c>
      <c r="I67" s="8">
        <v>5</v>
      </c>
      <c r="J67" s="8">
        <v>0</v>
      </c>
      <c r="K67" s="8">
        <v>22</v>
      </c>
      <c r="L67" s="8">
        <v>24</v>
      </c>
      <c r="M67" s="8">
        <v>2</v>
      </c>
      <c r="N67" s="8">
        <v>0</v>
      </c>
      <c r="O67" s="8">
        <v>0</v>
      </c>
      <c r="P67" s="9">
        <f t="shared" si="30"/>
        <v>157</v>
      </c>
      <c r="Q67" s="8">
        <v>42</v>
      </c>
      <c r="R67" s="17">
        <v>115</v>
      </c>
      <c r="S67" s="8">
        <v>0</v>
      </c>
      <c r="T67" s="9">
        <f t="shared" si="31"/>
        <v>157</v>
      </c>
      <c r="U67" s="8">
        <v>0</v>
      </c>
      <c r="V67" s="8">
        <v>0</v>
      </c>
      <c r="W67" s="8">
        <v>0</v>
      </c>
      <c r="X67" s="8">
        <v>0</v>
      </c>
      <c r="Y67" s="10">
        <f t="shared" si="32"/>
        <v>0</v>
      </c>
      <c r="Z67" s="8">
        <v>0</v>
      </c>
      <c r="AA67" s="8">
        <v>0</v>
      </c>
      <c r="AB67" s="11">
        <f t="shared" si="33"/>
        <v>0</v>
      </c>
      <c r="AC67" s="8">
        <v>0</v>
      </c>
      <c r="AD67" s="8">
        <v>1</v>
      </c>
      <c r="AE67" s="8">
        <v>1</v>
      </c>
      <c r="AF67" s="8">
        <v>2</v>
      </c>
      <c r="AG67" s="8">
        <v>6</v>
      </c>
      <c r="AH67" s="8">
        <v>6</v>
      </c>
      <c r="AI67" s="8">
        <v>6</v>
      </c>
      <c r="AJ67" s="12">
        <f t="shared" si="34"/>
        <v>21</v>
      </c>
      <c r="AK67" s="8">
        <v>12</v>
      </c>
      <c r="AL67" s="8">
        <v>19</v>
      </c>
      <c r="AM67" s="8">
        <v>26</v>
      </c>
      <c r="AN67" s="8">
        <v>20</v>
      </c>
      <c r="AO67" s="13">
        <f t="shared" si="35"/>
        <v>77</v>
      </c>
      <c r="AP67" s="8">
        <v>58</v>
      </c>
      <c r="AQ67" s="8">
        <v>0</v>
      </c>
      <c r="AR67" s="9">
        <f t="shared" si="36"/>
        <v>157</v>
      </c>
    </row>
    <row r="68" spans="1:44" x14ac:dyDescent="0.25">
      <c r="A68" s="14" t="s">
        <v>51</v>
      </c>
      <c r="B68" s="8">
        <f>SUM(B56:B67)</f>
        <v>179</v>
      </c>
      <c r="C68" s="8">
        <f t="shared" ref="C68:AQ68" si="37">SUM(C56:C67)</f>
        <v>1705</v>
      </c>
      <c r="D68" s="8">
        <f t="shared" si="37"/>
        <v>0</v>
      </c>
      <c r="E68" s="9">
        <f t="shared" si="29"/>
        <v>1884</v>
      </c>
      <c r="F68" s="8">
        <f t="shared" si="37"/>
        <v>780</v>
      </c>
      <c r="G68" s="8">
        <f t="shared" si="37"/>
        <v>517</v>
      </c>
      <c r="H68" s="8">
        <f t="shared" si="37"/>
        <v>17</v>
      </c>
      <c r="I68" s="8">
        <f t="shared" si="37"/>
        <v>55</v>
      </c>
      <c r="J68" s="8">
        <f t="shared" si="37"/>
        <v>5</v>
      </c>
      <c r="K68" s="8">
        <f t="shared" si="37"/>
        <v>166</v>
      </c>
      <c r="L68" s="8">
        <f t="shared" si="37"/>
        <v>296</v>
      </c>
      <c r="M68" s="8">
        <f t="shared" si="37"/>
        <v>48</v>
      </c>
      <c r="N68" s="8">
        <f t="shared" si="37"/>
        <v>0</v>
      </c>
      <c r="O68" s="8">
        <f t="shared" si="37"/>
        <v>0</v>
      </c>
      <c r="P68" s="9">
        <f t="shared" si="30"/>
        <v>1884</v>
      </c>
      <c r="Q68" s="8">
        <f t="shared" si="37"/>
        <v>618</v>
      </c>
      <c r="R68" s="20">
        <f t="shared" si="37"/>
        <v>1266</v>
      </c>
      <c r="S68" s="8">
        <f t="shared" si="37"/>
        <v>0</v>
      </c>
      <c r="T68" s="9">
        <f t="shared" si="31"/>
        <v>1884</v>
      </c>
      <c r="U68" s="8">
        <f t="shared" si="37"/>
        <v>0</v>
      </c>
      <c r="V68" s="8">
        <f t="shared" si="37"/>
        <v>0</v>
      </c>
      <c r="W68" s="8">
        <f t="shared" si="37"/>
        <v>0</v>
      </c>
      <c r="X68" s="8">
        <f t="shared" si="37"/>
        <v>1</v>
      </c>
      <c r="Y68" s="10">
        <f t="shared" si="32"/>
        <v>1</v>
      </c>
      <c r="Z68" s="8">
        <f t="shared" si="37"/>
        <v>0</v>
      </c>
      <c r="AA68" s="8">
        <f t="shared" si="37"/>
        <v>0</v>
      </c>
      <c r="AB68" s="11">
        <f t="shared" si="33"/>
        <v>0</v>
      </c>
      <c r="AC68" s="8">
        <f t="shared" si="37"/>
        <v>7</v>
      </c>
      <c r="AD68" s="8">
        <f t="shared" si="37"/>
        <v>4</v>
      </c>
      <c r="AE68" s="8">
        <f t="shared" si="37"/>
        <v>5</v>
      </c>
      <c r="AF68" s="8">
        <f t="shared" si="37"/>
        <v>20</v>
      </c>
      <c r="AG68" s="8">
        <f t="shared" si="37"/>
        <v>55</v>
      </c>
      <c r="AH68" s="8">
        <f t="shared" si="37"/>
        <v>80</v>
      </c>
      <c r="AI68" s="8">
        <f t="shared" si="37"/>
        <v>109</v>
      </c>
      <c r="AJ68" s="12">
        <f t="shared" si="34"/>
        <v>269</v>
      </c>
      <c r="AK68" s="8">
        <f t="shared" si="37"/>
        <v>218</v>
      </c>
      <c r="AL68" s="8">
        <f t="shared" si="37"/>
        <v>271</v>
      </c>
      <c r="AM68" s="8">
        <f t="shared" si="37"/>
        <v>270</v>
      </c>
      <c r="AN68" s="8">
        <f t="shared" si="37"/>
        <v>235</v>
      </c>
      <c r="AO68" s="13">
        <f t="shared" si="35"/>
        <v>994</v>
      </c>
      <c r="AP68" s="8">
        <f t="shared" si="37"/>
        <v>609</v>
      </c>
      <c r="AQ68" s="8">
        <f t="shared" si="37"/>
        <v>0</v>
      </c>
      <c r="AR68" s="9">
        <f t="shared" si="36"/>
        <v>1884</v>
      </c>
    </row>
    <row r="69" spans="1:44" x14ac:dyDescent="0.25">
      <c r="A69" s="15" t="s">
        <v>3</v>
      </c>
    </row>
    <row r="70" spans="1:44" ht="15.75" thickBot="1" x14ac:dyDescent="0.3"/>
    <row r="71" spans="1:44" ht="24" thickBot="1" x14ac:dyDescent="0.4">
      <c r="A71" s="22" t="s">
        <v>55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4"/>
    </row>
    <row r="72" spans="1:44" ht="52.5" x14ac:dyDescent="0.25">
      <c r="A72" s="1"/>
      <c r="B72" s="1" t="s">
        <v>0</v>
      </c>
      <c r="C72" s="1" t="s">
        <v>1</v>
      </c>
      <c r="D72" s="1" t="s">
        <v>2</v>
      </c>
      <c r="E72" s="2" t="s">
        <v>3</v>
      </c>
      <c r="F72" s="1" t="s">
        <v>4</v>
      </c>
      <c r="G72" s="1" t="s">
        <v>5</v>
      </c>
      <c r="H72" s="1" t="s">
        <v>6</v>
      </c>
      <c r="I72" s="1" t="s">
        <v>7</v>
      </c>
      <c r="J72" s="1" t="s">
        <v>8</v>
      </c>
      <c r="K72" s="1" t="s">
        <v>9</v>
      </c>
      <c r="L72" s="1" t="s">
        <v>10</v>
      </c>
      <c r="M72" s="1" t="s">
        <v>11</v>
      </c>
      <c r="N72" s="1" t="s">
        <v>12</v>
      </c>
      <c r="O72" s="1" t="s">
        <v>2</v>
      </c>
      <c r="P72" s="2" t="s">
        <v>3</v>
      </c>
      <c r="Q72" s="1" t="s">
        <v>13</v>
      </c>
      <c r="R72" s="1" t="s">
        <v>14</v>
      </c>
      <c r="S72" s="1" t="s">
        <v>2</v>
      </c>
      <c r="T72" s="2" t="s">
        <v>3</v>
      </c>
      <c r="U72" s="1" t="s">
        <v>15</v>
      </c>
      <c r="V72" s="1" t="s">
        <v>16</v>
      </c>
      <c r="W72" s="1" t="s">
        <v>17</v>
      </c>
      <c r="X72" s="1" t="s">
        <v>18</v>
      </c>
      <c r="Y72" s="3" t="s">
        <v>19</v>
      </c>
      <c r="Z72" s="1" t="s">
        <v>20</v>
      </c>
      <c r="AA72" s="1" t="s">
        <v>21</v>
      </c>
      <c r="AB72" s="4" t="s">
        <v>22</v>
      </c>
      <c r="AC72" s="1" t="s">
        <v>23</v>
      </c>
      <c r="AD72" s="1" t="s">
        <v>24</v>
      </c>
      <c r="AE72" s="1" t="s">
        <v>25</v>
      </c>
      <c r="AF72" s="1" t="s">
        <v>26</v>
      </c>
      <c r="AG72" s="1" t="s">
        <v>27</v>
      </c>
      <c r="AH72" s="1" t="s">
        <v>28</v>
      </c>
      <c r="AI72" s="1" t="s">
        <v>29</v>
      </c>
      <c r="AJ72" s="5" t="s">
        <v>30</v>
      </c>
      <c r="AK72" s="1" t="s">
        <v>31</v>
      </c>
      <c r="AL72" s="1" t="s">
        <v>32</v>
      </c>
      <c r="AM72" s="1" t="s">
        <v>33</v>
      </c>
      <c r="AN72" s="1" t="s">
        <v>34</v>
      </c>
      <c r="AO72" s="6" t="s">
        <v>35</v>
      </c>
      <c r="AP72" s="1" t="s">
        <v>36</v>
      </c>
      <c r="AQ72" s="1" t="s">
        <v>2</v>
      </c>
      <c r="AR72" s="2" t="s">
        <v>3</v>
      </c>
    </row>
    <row r="73" spans="1:44" x14ac:dyDescent="0.25">
      <c r="A73" s="8" t="s">
        <v>38</v>
      </c>
      <c r="B73" s="8">
        <v>0</v>
      </c>
      <c r="C73" s="8">
        <v>0</v>
      </c>
      <c r="D73" s="8">
        <v>0</v>
      </c>
      <c r="E73" s="9">
        <f>SUM(B73:D73)</f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9">
        <f>SUM(F73:O73)</f>
        <v>0</v>
      </c>
      <c r="Q73" s="8">
        <v>0</v>
      </c>
      <c r="R73" s="8">
        <v>0</v>
      </c>
      <c r="S73" s="8">
        <v>0</v>
      </c>
      <c r="T73" s="9">
        <f>SUM(Q73:S73)</f>
        <v>0</v>
      </c>
      <c r="U73" s="8">
        <v>0</v>
      </c>
      <c r="V73" s="8">
        <v>0</v>
      </c>
      <c r="W73" s="8">
        <v>0</v>
      </c>
      <c r="X73" s="8">
        <v>0</v>
      </c>
      <c r="Y73" s="10">
        <f>SUM(W73:X73)</f>
        <v>0</v>
      </c>
      <c r="Z73" s="8">
        <v>0</v>
      </c>
      <c r="AA73" s="8">
        <v>0</v>
      </c>
      <c r="AB73" s="11">
        <f>SUM(Z73:AA73)</f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12">
        <f>SUM(AE73:AI73)</f>
        <v>0</v>
      </c>
      <c r="AK73" s="8">
        <v>0</v>
      </c>
      <c r="AL73" s="8">
        <v>0</v>
      </c>
      <c r="AM73" s="8">
        <v>0</v>
      </c>
      <c r="AN73" s="8">
        <v>0</v>
      </c>
      <c r="AO73" s="13">
        <f>SUM(AK73:AN73)</f>
        <v>0</v>
      </c>
      <c r="AP73" s="8">
        <v>0</v>
      </c>
      <c r="AQ73" s="8">
        <v>0</v>
      </c>
      <c r="AR73" s="9">
        <f>U73+V73+W73+X73+Z73+AA73+AC73+AD73+AE73+AF73+AG73+AH73+AI73+AK73+AL73+AM73+AN73+AP73+AQ73</f>
        <v>0</v>
      </c>
    </row>
    <row r="74" spans="1:44" x14ac:dyDescent="0.25">
      <c r="A74" s="8" t="s">
        <v>39</v>
      </c>
      <c r="B74" s="8">
        <v>24</v>
      </c>
      <c r="C74" s="8">
        <v>14</v>
      </c>
      <c r="D74" s="8">
        <v>0</v>
      </c>
      <c r="E74" s="9">
        <f t="shared" ref="E74:E85" si="38">SUM(B74:D74)</f>
        <v>38</v>
      </c>
      <c r="F74" s="8">
        <v>29</v>
      </c>
      <c r="G74" s="8">
        <v>4</v>
      </c>
      <c r="H74" s="8">
        <v>0</v>
      </c>
      <c r="I74" s="8">
        <v>0</v>
      </c>
      <c r="J74" s="8">
        <v>0</v>
      </c>
      <c r="K74" s="8">
        <v>0</v>
      </c>
      <c r="L74" s="8">
        <v>4</v>
      </c>
      <c r="M74" s="8">
        <v>1</v>
      </c>
      <c r="N74" s="8">
        <v>0</v>
      </c>
      <c r="O74" s="8">
        <v>0</v>
      </c>
      <c r="P74" s="9">
        <f t="shared" ref="P74:P85" si="39">SUM(F74:O74)</f>
        <v>38</v>
      </c>
      <c r="Q74" s="8">
        <v>15</v>
      </c>
      <c r="R74" s="8">
        <v>23</v>
      </c>
      <c r="S74" s="8">
        <v>0</v>
      </c>
      <c r="T74" s="9">
        <f t="shared" ref="T74:T85" si="40">SUM(Q74:S74)</f>
        <v>38</v>
      </c>
      <c r="U74" s="8">
        <v>0</v>
      </c>
      <c r="V74" s="8">
        <v>0</v>
      </c>
      <c r="W74" s="8">
        <v>0</v>
      </c>
      <c r="X74" s="8">
        <v>0</v>
      </c>
      <c r="Y74" s="10">
        <f t="shared" ref="Y74:Y85" si="41">SUM(W74:X74)</f>
        <v>0</v>
      </c>
      <c r="Z74" s="8">
        <v>0</v>
      </c>
      <c r="AA74" s="8">
        <v>0</v>
      </c>
      <c r="AB74" s="11">
        <f t="shared" ref="AB74:AB85" si="42">SUM(Z74:AA74)</f>
        <v>0</v>
      </c>
      <c r="AC74" s="8">
        <v>0</v>
      </c>
      <c r="AD74" s="8">
        <v>0</v>
      </c>
      <c r="AE74" s="8">
        <v>0</v>
      </c>
      <c r="AF74" s="8">
        <v>0</v>
      </c>
      <c r="AG74" s="8">
        <v>1</v>
      </c>
      <c r="AH74" s="8">
        <v>5</v>
      </c>
      <c r="AI74" s="8">
        <v>4</v>
      </c>
      <c r="AJ74" s="12">
        <f t="shared" ref="AJ74:AJ85" si="43">SUM(AE74:AI74)</f>
        <v>10</v>
      </c>
      <c r="AK74" s="8">
        <v>7</v>
      </c>
      <c r="AL74" s="8">
        <v>9</v>
      </c>
      <c r="AM74" s="8">
        <v>7</v>
      </c>
      <c r="AN74" s="8">
        <v>1</v>
      </c>
      <c r="AO74" s="13">
        <f t="shared" ref="AO74:AO85" si="44">SUM(AK74:AN74)</f>
        <v>24</v>
      </c>
      <c r="AP74" s="8">
        <v>4</v>
      </c>
      <c r="AQ74" s="8">
        <v>0</v>
      </c>
      <c r="AR74" s="9">
        <f t="shared" ref="AR74:AR85" si="45">U74+V74+W74+X74+Z74+AA74+AC74+AD74+AE74+AF74+AG74+AH74+AI74+AK74+AL74+AM74+AN74+AP74+AQ74</f>
        <v>38</v>
      </c>
    </row>
    <row r="75" spans="1:44" x14ac:dyDescent="0.25">
      <c r="A75" s="8" t="s">
        <v>41</v>
      </c>
      <c r="B75" s="8">
        <v>93</v>
      </c>
      <c r="C75" s="8">
        <v>52</v>
      </c>
      <c r="D75" s="8">
        <v>0</v>
      </c>
      <c r="E75" s="9">
        <f t="shared" si="38"/>
        <v>145</v>
      </c>
      <c r="F75" s="21">
        <v>86</v>
      </c>
      <c r="G75" s="21">
        <v>22</v>
      </c>
      <c r="H75" s="21">
        <v>8</v>
      </c>
      <c r="I75" s="21">
        <v>2</v>
      </c>
      <c r="J75" s="21">
        <v>0</v>
      </c>
      <c r="K75" s="21">
        <v>10</v>
      </c>
      <c r="L75" s="21">
        <v>16</v>
      </c>
      <c r="M75" s="21">
        <v>1</v>
      </c>
      <c r="N75" s="21">
        <v>0</v>
      </c>
      <c r="O75" s="21">
        <v>0</v>
      </c>
      <c r="P75" s="9">
        <f t="shared" si="39"/>
        <v>145</v>
      </c>
      <c r="Q75" s="8">
        <v>52</v>
      </c>
      <c r="R75" s="8">
        <v>93</v>
      </c>
      <c r="S75" s="8">
        <v>0</v>
      </c>
      <c r="T75" s="9">
        <f t="shared" si="40"/>
        <v>145</v>
      </c>
      <c r="U75" s="8">
        <v>0</v>
      </c>
      <c r="V75" s="8">
        <v>0</v>
      </c>
      <c r="W75" s="8">
        <v>0</v>
      </c>
      <c r="X75" s="8">
        <v>0</v>
      </c>
      <c r="Y75" s="10">
        <f t="shared" si="41"/>
        <v>0</v>
      </c>
      <c r="Z75" s="8">
        <v>1</v>
      </c>
      <c r="AA75" s="8">
        <v>4</v>
      </c>
      <c r="AB75" s="11">
        <f t="shared" si="42"/>
        <v>5</v>
      </c>
      <c r="AC75" s="8">
        <v>3</v>
      </c>
      <c r="AD75" s="8">
        <v>0</v>
      </c>
      <c r="AE75" s="8">
        <v>1</v>
      </c>
      <c r="AF75" s="8">
        <v>1</v>
      </c>
      <c r="AG75" s="8">
        <v>6</v>
      </c>
      <c r="AH75" s="8">
        <v>8</v>
      </c>
      <c r="AI75" s="8">
        <v>9</v>
      </c>
      <c r="AJ75" s="12">
        <f t="shared" si="43"/>
        <v>25</v>
      </c>
      <c r="AK75" s="8">
        <v>22</v>
      </c>
      <c r="AL75" s="8">
        <v>29</v>
      </c>
      <c r="AM75" s="8">
        <v>14</v>
      </c>
      <c r="AN75" s="8">
        <v>16</v>
      </c>
      <c r="AO75" s="13">
        <f t="shared" si="44"/>
        <v>81</v>
      </c>
      <c r="AP75" s="8">
        <v>31</v>
      </c>
      <c r="AQ75" s="8">
        <v>0</v>
      </c>
      <c r="AR75" s="9">
        <f t="shared" si="45"/>
        <v>145</v>
      </c>
    </row>
    <row r="76" spans="1:44" x14ac:dyDescent="0.25">
      <c r="A76" s="8" t="s">
        <v>42</v>
      </c>
      <c r="B76" s="8">
        <v>60</v>
      </c>
      <c r="C76" s="8">
        <v>54</v>
      </c>
      <c r="D76" s="8">
        <v>0</v>
      </c>
      <c r="E76" s="9">
        <f t="shared" si="38"/>
        <v>114</v>
      </c>
      <c r="F76" s="20">
        <v>58</v>
      </c>
      <c r="G76" s="8">
        <v>19</v>
      </c>
      <c r="H76" s="8">
        <v>5</v>
      </c>
      <c r="I76" s="8">
        <v>1</v>
      </c>
      <c r="J76" s="8">
        <v>0</v>
      </c>
      <c r="K76" s="8">
        <v>8</v>
      </c>
      <c r="L76" s="8">
        <v>19</v>
      </c>
      <c r="M76" s="8">
        <v>4</v>
      </c>
      <c r="N76" s="8">
        <v>0</v>
      </c>
      <c r="O76" s="8">
        <v>0</v>
      </c>
      <c r="P76" s="9">
        <f t="shared" si="39"/>
        <v>114</v>
      </c>
      <c r="Q76" s="8">
        <v>49</v>
      </c>
      <c r="R76" s="8">
        <v>65</v>
      </c>
      <c r="S76" s="8">
        <v>0</v>
      </c>
      <c r="T76" s="9">
        <f t="shared" si="40"/>
        <v>114</v>
      </c>
      <c r="U76" s="8">
        <v>0</v>
      </c>
      <c r="V76" s="8">
        <v>0</v>
      </c>
      <c r="W76" s="8">
        <v>0</v>
      </c>
      <c r="X76" s="8">
        <v>0</v>
      </c>
      <c r="Y76" s="10">
        <f t="shared" si="41"/>
        <v>0</v>
      </c>
      <c r="Z76" s="8">
        <v>2</v>
      </c>
      <c r="AA76" s="8">
        <v>1</v>
      </c>
      <c r="AB76" s="11">
        <f t="shared" si="42"/>
        <v>3</v>
      </c>
      <c r="AC76" s="8">
        <v>1</v>
      </c>
      <c r="AD76" s="8">
        <v>0</v>
      </c>
      <c r="AE76" s="8">
        <v>2</v>
      </c>
      <c r="AF76" s="8">
        <v>2</v>
      </c>
      <c r="AG76" s="8">
        <v>3</v>
      </c>
      <c r="AH76" s="8">
        <v>10</v>
      </c>
      <c r="AI76" s="8">
        <v>12</v>
      </c>
      <c r="AJ76" s="12">
        <f t="shared" si="43"/>
        <v>29</v>
      </c>
      <c r="AK76" s="8">
        <v>13</v>
      </c>
      <c r="AL76" s="8">
        <v>15</v>
      </c>
      <c r="AM76" s="8">
        <v>12</v>
      </c>
      <c r="AN76" s="8">
        <v>12</v>
      </c>
      <c r="AO76" s="13">
        <f t="shared" si="44"/>
        <v>52</v>
      </c>
      <c r="AP76" s="8">
        <v>29</v>
      </c>
      <c r="AQ76" s="8">
        <v>0</v>
      </c>
      <c r="AR76" s="9">
        <f t="shared" si="45"/>
        <v>114</v>
      </c>
    </row>
    <row r="77" spans="1:44" x14ac:dyDescent="0.25">
      <c r="A77" s="8" t="s">
        <v>43</v>
      </c>
      <c r="B77" s="8">
        <v>66</v>
      </c>
      <c r="C77" s="8">
        <v>50</v>
      </c>
      <c r="D77" s="8">
        <v>0</v>
      </c>
      <c r="E77" s="9">
        <f t="shared" si="38"/>
        <v>116</v>
      </c>
      <c r="F77" s="8">
        <v>63</v>
      </c>
      <c r="G77" s="8">
        <v>20</v>
      </c>
      <c r="H77" s="8">
        <v>13</v>
      </c>
      <c r="I77" s="8">
        <v>1</v>
      </c>
      <c r="J77" s="8">
        <v>0</v>
      </c>
      <c r="K77" s="8">
        <v>3</v>
      </c>
      <c r="L77" s="8">
        <v>11</v>
      </c>
      <c r="M77" s="8">
        <v>5</v>
      </c>
      <c r="N77" s="8">
        <v>0</v>
      </c>
      <c r="O77" s="8">
        <v>0</v>
      </c>
      <c r="P77" s="9">
        <f t="shared" si="39"/>
        <v>116</v>
      </c>
      <c r="Q77" s="8">
        <v>42</v>
      </c>
      <c r="R77" s="8">
        <v>74</v>
      </c>
      <c r="S77" s="8">
        <v>0</v>
      </c>
      <c r="T77" s="9">
        <f t="shared" si="40"/>
        <v>116</v>
      </c>
      <c r="U77" s="8">
        <v>0</v>
      </c>
      <c r="V77" s="8">
        <v>0</v>
      </c>
      <c r="W77" s="8">
        <v>0</v>
      </c>
      <c r="X77" s="8">
        <v>2</v>
      </c>
      <c r="Y77" s="10">
        <f t="shared" si="41"/>
        <v>2</v>
      </c>
      <c r="Z77" s="8">
        <v>3</v>
      </c>
      <c r="AA77" s="8">
        <v>6</v>
      </c>
      <c r="AB77" s="11">
        <f t="shared" si="42"/>
        <v>9</v>
      </c>
      <c r="AC77" s="8">
        <v>1</v>
      </c>
      <c r="AD77" s="8">
        <v>0</v>
      </c>
      <c r="AE77" s="8">
        <v>4</v>
      </c>
      <c r="AF77" s="8">
        <v>7</v>
      </c>
      <c r="AG77" s="8">
        <v>3</v>
      </c>
      <c r="AH77" s="8">
        <v>10</v>
      </c>
      <c r="AI77" s="8">
        <v>11</v>
      </c>
      <c r="AJ77" s="12">
        <f t="shared" si="43"/>
        <v>35</v>
      </c>
      <c r="AK77" s="8">
        <v>11</v>
      </c>
      <c r="AL77" s="8">
        <v>17</v>
      </c>
      <c r="AM77" s="8">
        <v>15</v>
      </c>
      <c r="AN77" s="8">
        <v>11</v>
      </c>
      <c r="AO77" s="13">
        <f t="shared" si="44"/>
        <v>54</v>
      </c>
      <c r="AP77" s="8">
        <v>15</v>
      </c>
      <c r="AQ77" s="8">
        <v>0</v>
      </c>
      <c r="AR77" s="9">
        <f t="shared" si="45"/>
        <v>116</v>
      </c>
    </row>
    <row r="78" spans="1:44" x14ac:dyDescent="0.25">
      <c r="A78" s="8" t="s">
        <v>44</v>
      </c>
      <c r="B78" s="8">
        <v>75</v>
      </c>
      <c r="C78" s="8">
        <v>55</v>
      </c>
      <c r="D78" s="8">
        <v>0</v>
      </c>
      <c r="E78" s="9">
        <f t="shared" si="38"/>
        <v>130</v>
      </c>
      <c r="F78" s="8">
        <v>72</v>
      </c>
      <c r="G78" s="8">
        <v>21</v>
      </c>
      <c r="H78" s="8">
        <v>13</v>
      </c>
      <c r="I78" s="8">
        <v>3</v>
      </c>
      <c r="J78" s="8">
        <v>0</v>
      </c>
      <c r="K78" s="8">
        <v>3</v>
      </c>
      <c r="L78" s="8">
        <v>13</v>
      </c>
      <c r="M78" s="8">
        <v>5</v>
      </c>
      <c r="N78" s="8">
        <v>0</v>
      </c>
      <c r="O78" s="8">
        <v>0</v>
      </c>
      <c r="P78" s="9">
        <f t="shared" si="39"/>
        <v>130</v>
      </c>
      <c r="Q78" s="8">
        <v>43</v>
      </c>
      <c r="R78" s="8">
        <v>87</v>
      </c>
      <c r="S78" s="8">
        <v>0</v>
      </c>
      <c r="T78" s="9">
        <f t="shared" si="40"/>
        <v>130</v>
      </c>
      <c r="U78" s="8">
        <v>0</v>
      </c>
      <c r="V78" s="8">
        <v>0</v>
      </c>
      <c r="W78" s="8">
        <v>0</v>
      </c>
      <c r="X78" s="8">
        <v>1</v>
      </c>
      <c r="Y78" s="10">
        <f t="shared" si="41"/>
        <v>1</v>
      </c>
      <c r="Z78" s="8">
        <v>3</v>
      </c>
      <c r="AA78" s="8">
        <v>4</v>
      </c>
      <c r="AB78" s="11">
        <f t="shared" si="42"/>
        <v>7</v>
      </c>
      <c r="AC78" s="8">
        <v>4</v>
      </c>
      <c r="AD78" s="8">
        <v>1</v>
      </c>
      <c r="AE78" s="8">
        <v>2</v>
      </c>
      <c r="AF78" s="8">
        <v>6</v>
      </c>
      <c r="AG78" s="8">
        <v>8</v>
      </c>
      <c r="AH78" s="8">
        <v>7</v>
      </c>
      <c r="AI78" s="8">
        <v>13</v>
      </c>
      <c r="AJ78" s="12">
        <f t="shared" si="43"/>
        <v>36</v>
      </c>
      <c r="AK78" s="8">
        <v>9</v>
      </c>
      <c r="AL78" s="8">
        <v>26</v>
      </c>
      <c r="AM78" s="8">
        <v>12</v>
      </c>
      <c r="AN78" s="8">
        <v>10</v>
      </c>
      <c r="AO78" s="13">
        <f t="shared" si="44"/>
        <v>57</v>
      </c>
      <c r="AP78" s="8">
        <v>24</v>
      </c>
      <c r="AQ78" s="8">
        <v>0</v>
      </c>
      <c r="AR78" s="9">
        <f t="shared" si="45"/>
        <v>130</v>
      </c>
    </row>
    <row r="79" spans="1:44" x14ac:dyDescent="0.25">
      <c r="A79" s="8" t="s">
        <v>45</v>
      </c>
      <c r="B79" s="8">
        <v>69</v>
      </c>
      <c r="C79" s="8">
        <v>61</v>
      </c>
      <c r="D79" s="8">
        <v>0</v>
      </c>
      <c r="E79" s="9">
        <f t="shared" si="38"/>
        <v>130</v>
      </c>
      <c r="F79" s="8">
        <v>64</v>
      </c>
      <c r="G79" s="8">
        <v>16</v>
      </c>
      <c r="H79" s="8">
        <v>11</v>
      </c>
      <c r="I79" s="8">
        <v>3</v>
      </c>
      <c r="J79" s="8">
        <v>0</v>
      </c>
      <c r="K79" s="8">
        <v>11</v>
      </c>
      <c r="L79" s="8">
        <v>22</v>
      </c>
      <c r="M79" s="8">
        <v>3</v>
      </c>
      <c r="N79" s="8">
        <v>0</v>
      </c>
      <c r="O79" s="8">
        <v>0</v>
      </c>
      <c r="P79" s="9">
        <f t="shared" si="39"/>
        <v>130</v>
      </c>
      <c r="Q79" s="8">
        <v>47</v>
      </c>
      <c r="R79" s="8">
        <v>83</v>
      </c>
      <c r="S79" s="8">
        <v>0</v>
      </c>
      <c r="T79" s="9">
        <f t="shared" si="40"/>
        <v>130</v>
      </c>
      <c r="U79" s="8">
        <v>0</v>
      </c>
      <c r="V79" s="8">
        <v>0</v>
      </c>
      <c r="W79" s="8">
        <v>0</v>
      </c>
      <c r="X79" s="8">
        <v>0</v>
      </c>
      <c r="Y79" s="10">
        <f t="shared" si="41"/>
        <v>0</v>
      </c>
      <c r="Z79" s="8">
        <v>4</v>
      </c>
      <c r="AA79" s="8">
        <v>1</v>
      </c>
      <c r="AB79" s="11">
        <f t="shared" si="42"/>
        <v>5</v>
      </c>
      <c r="AC79" s="8">
        <v>4</v>
      </c>
      <c r="AD79" s="8">
        <v>1</v>
      </c>
      <c r="AE79" s="8">
        <v>2</v>
      </c>
      <c r="AF79" s="8">
        <v>3</v>
      </c>
      <c r="AG79" s="8">
        <v>4</v>
      </c>
      <c r="AH79" s="8">
        <v>5</v>
      </c>
      <c r="AI79" s="8">
        <v>13</v>
      </c>
      <c r="AJ79" s="12">
        <f t="shared" si="43"/>
        <v>27</v>
      </c>
      <c r="AK79" s="8">
        <v>14</v>
      </c>
      <c r="AL79" s="8">
        <v>14</v>
      </c>
      <c r="AM79" s="8">
        <v>16</v>
      </c>
      <c r="AN79" s="8">
        <v>13</v>
      </c>
      <c r="AO79" s="13">
        <f t="shared" si="44"/>
        <v>57</v>
      </c>
      <c r="AP79" s="8">
        <v>36</v>
      </c>
      <c r="AQ79" s="8">
        <v>0</v>
      </c>
      <c r="AR79" s="9">
        <f t="shared" si="45"/>
        <v>130</v>
      </c>
    </row>
    <row r="80" spans="1:44" x14ac:dyDescent="0.25">
      <c r="A80" s="8" t="s">
        <v>46</v>
      </c>
      <c r="B80" s="8">
        <v>98</v>
      </c>
      <c r="C80" s="8">
        <v>69</v>
      </c>
      <c r="D80" s="8">
        <v>1</v>
      </c>
      <c r="E80" s="9">
        <f t="shared" si="38"/>
        <v>168</v>
      </c>
      <c r="F80" s="8">
        <v>86</v>
      </c>
      <c r="G80" s="8">
        <v>27</v>
      </c>
      <c r="H80" s="8">
        <v>7</v>
      </c>
      <c r="I80" s="8">
        <v>5</v>
      </c>
      <c r="J80" s="8">
        <v>1</v>
      </c>
      <c r="K80" s="8">
        <v>15</v>
      </c>
      <c r="L80" s="8">
        <v>23</v>
      </c>
      <c r="M80" s="8">
        <v>4</v>
      </c>
      <c r="N80" s="8">
        <v>0</v>
      </c>
      <c r="O80" s="8">
        <v>0</v>
      </c>
      <c r="P80" s="9">
        <f t="shared" si="39"/>
        <v>168</v>
      </c>
      <c r="Q80" s="8">
        <v>66</v>
      </c>
      <c r="R80" s="8">
        <v>102</v>
      </c>
      <c r="S80" s="8">
        <v>0</v>
      </c>
      <c r="T80" s="9">
        <f t="shared" si="40"/>
        <v>168</v>
      </c>
      <c r="U80" s="8">
        <v>0</v>
      </c>
      <c r="V80" s="8">
        <v>0</v>
      </c>
      <c r="W80" s="8">
        <v>0</v>
      </c>
      <c r="X80" s="8">
        <v>0</v>
      </c>
      <c r="Y80" s="10">
        <f t="shared" si="41"/>
        <v>0</v>
      </c>
      <c r="Z80" s="8">
        <v>2</v>
      </c>
      <c r="AA80" s="8">
        <v>3</v>
      </c>
      <c r="AB80" s="11">
        <f t="shared" si="42"/>
        <v>5</v>
      </c>
      <c r="AC80" s="8">
        <v>0</v>
      </c>
      <c r="AD80" s="8">
        <v>0</v>
      </c>
      <c r="AE80" s="8">
        <v>3</v>
      </c>
      <c r="AF80" s="8">
        <v>2</v>
      </c>
      <c r="AG80" s="8">
        <v>2</v>
      </c>
      <c r="AH80" s="8">
        <v>13</v>
      </c>
      <c r="AI80" s="8">
        <v>11</v>
      </c>
      <c r="AJ80" s="12">
        <f t="shared" si="43"/>
        <v>31</v>
      </c>
      <c r="AK80" s="8">
        <v>15</v>
      </c>
      <c r="AL80" s="8">
        <v>31</v>
      </c>
      <c r="AM80" s="8">
        <v>29</v>
      </c>
      <c r="AN80" s="8">
        <v>17</v>
      </c>
      <c r="AO80" s="13">
        <f t="shared" si="44"/>
        <v>92</v>
      </c>
      <c r="AP80" s="8">
        <v>40</v>
      </c>
      <c r="AQ80" s="8">
        <v>0</v>
      </c>
      <c r="AR80" s="9">
        <f t="shared" si="45"/>
        <v>168</v>
      </c>
    </row>
    <row r="81" spans="1:44" x14ac:dyDescent="0.25">
      <c r="A81" s="8" t="s">
        <v>47</v>
      </c>
      <c r="B81" s="8">
        <v>99</v>
      </c>
      <c r="C81" s="8">
        <v>80</v>
      </c>
      <c r="D81" s="8">
        <v>0</v>
      </c>
      <c r="E81" s="9">
        <f t="shared" si="38"/>
        <v>179</v>
      </c>
      <c r="F81" s="8">
        <v>101</v>
      </c>
      <c r="G81" s="8">
        <v>29</v>
      </c>
      <c r="H81" s="8">
        <v>11</v>
      </c>
      <c r="I81" s="8">
        <v>0</v>
      </c>
      <c r="J81" s="8">
        <v>1</v>
      </c>
      <c r="K81" s="8">
        <v>11</v>
      </c>
      <c r="L81" s="8">
        <v>20</v>
      </c>
      <c r="M81" s="8">
        <v>6</v>
      </c>
      <c r="N81" s="8">
        <v>0</v>
      </c>
      <c r="O81" s="8">
        <v>0</v>
      </c>
      <c r="P81" s="9">
        <f t="shared" si="39"/>
        <v>179</v>
      </c>
      <c r="Q81" s="8">
        <v>73</v>
      </c>
      <c r="R81" s="8">
        <v>106</v>
      </c>
      <c r="S81" s="8">
        <v>0</v>
      </c>
      <c r="T81" s="9">
        <f t="shared" si="40"/>
        <v>179</v>
      </c>
      <c r="U81" s="8">
        <v>0</v>
      </c>
      <c r="V81" s="8">
        <v>0</v>
      </c>
      <c r="W81" s="8">
        <v>0</v>
      </c>
      <c r="X81" s="8">
        <v>0</v>
      </c>
      <c r="Y81" s="10">
        <f t="shared" si="41"/>
        <v>0</v>
      </c>
      <c r="Z81" s="8">
        <v>1</v>
      </c>
      <c r="AA81" s="8">
        <v>6</v>
      </c>
      <c r="AB81" s="11">
        <f t="shared" si="42"/>
        <v>7</v>
      </c>
      <c r="AC81" s="8">
        <v>2</v>
      </c>
      <c r="AD81" s="8">
        <v>0</v>
      </c>
      <c r="AE81" s="8">
        <v>2</v>
      </c>
      <c r="AF81" s="8">
        <v>7</v>
      </c>
      <c r="AG81" s="8">
        <v>7</v>
      </c>
      <c r="AH81" s="8">
        <v>9</v>
      </c>
      <c r="AI81" s="8">
        <v>13</v>
      </c>
      <c r="AJ81" s="12">
        <f t="shared" si="43"/>
        <v>38</v>
      </c>
      <c r="AK81" s="8">
        <v>23</v>
      </c>
      <c r="AL81" s="8">
        <v>28</v>
      </c>
      <c r="AM81" s="8">
        <v>29</v>
      </c>
      <c r="AN81" s="8">
        <v>15</v>
      </c>
      <c r="AO81" s="13">
        <f t="shared" si="44"/>
        <v>95</v>
      </c>
      <c r="AP81" s="8">
        <v>34</v>
      </c>
      <c r="AQ81" s="8">
        <v>0</v>
      </c>
      <c r="AR81" s="9">
        <f t="shared" si="45"/>
        <v>176</v>
      </c>
    </row>
    <row r="82" spans="1:44" x14ac:dyDescent="0.25">
      <c r="A82" s="8" t="s">
        <v>48</v>
      </c>
      <c r="B82" s="8">
        <v>91</v>
      </c>
      <c r="C82" s="8">
        <v>84</v>
      </c>
      <c r="D82" s="8">
        <v>0</v>
      </c>
      <c r="E82" s="9">
        <f t="shared" si="38"/>
        <v>175</v>
      </c>
      <c r="F82" s="8">
        <v>109</v>
      </c>
      <c r="G82" s="8">
        <v>22</v>
      </c>
      <c r="H82" s="8">
        <v>10</v>
      </c>
      <c r="I82" s="8">
        <v>1</v>
      </c>
      <c r="J82" s="8">
        <v>0</v>
      </c>
      <c r="K82" s="8">
        <v>11</v>
      </c>
      <c r="L82" s="8">
        <v>19</v>
      </c>
      <c r="M82" s="8">
        <v>3</v>
      </c>
      <c r="N82" s="8">
        <v>0</v>
      </c>
      <c r="O82" s="8">
        <v>0</v>
      </c>
      <c r="P82" s="9">
        <f t="shared" si="39"/>
        <v>175</v>
      </c>
      <c r="Q82" s="8">
        <v>80</v>
      </c>
      <c r="R82" s="8">
        <v>95</v>
      </c>
      <c r="S82" s="8">
        <v>0</v>
      </c>
      <c r="T82" s="9">
        <f t="shared" si="40"/>
        <v>175</v>
      </c>
      <c r="U82" s="8">
        <v>0</v>
      </c>
      <c r="V82" s="8">
        <v>0</v>
      </c>
      <c r="W82" s="8">
        <v>1</v>
      </c>
      <c r="X82" s="8">
        <v>1</v>
      </c>
      <c r="Y82" s="10">
        <f t="shared" si="41"/>
        <v>2</v>
      </c>
      <c r="Z82" s="8">
        <v>2</v>
      </c>
      <c r="AA82" s="8">
        <v>3</v>
      </c>
      <c r="AB82" s="11">
        <f t="shared" si="42"/>
        <v>5</v>
      </c>
      <c r="AC82" s="8">
        <v>2</v>
      </c>
      <c r="AD82" s="8">
        <v>1</v>
      </c>
      <c r="AE82" s="8">
        <v>1</v>
      </c>
      <c r="AF82" s="8">
        <v>11</v>
      </c>
      <c r="AG82" s="8">
        <v>8</v>
      </c>
      <c r="AH82" s="8">
        <v>11</v>
      </c>
      <c r="AI82" s="8">
        <v>20</v>
      </c>
      <c r="AJ82" s="12">
        <f t="shared" si="43"/>
        <v>51</v>
      </c>
      <c r="AK82" s="8">
        <v>23</v>
      </c>
      <c r="AL82" s="8">
        <v>16</v>
      </c>
      <c r="AM82" s="8">
        <v>22</v>
      </c>
      <c r="AN82" s="8">
        <v>21</v>
      </c>
      <c r="AO82" s="13">
        <f t="shared" si="44"/>
        <v>82</v>
      </c>
      <c r="AP82" s="8">
        <v>32</v>
      </c>
      <c r="AQ82" s="8">
        <v>0</v>
      </c>
      <c r="AR82" s="9">
        <f t="shared" si="45"/>
        <v>175</v>
      </c>
    </row>
    <row r="83" spans="1:44" x14ac:dyDescent="0.25">
      <c r="A83" s="8" t="s">
        <v>49</v>
      </c>
      <c r="B83" s="8">
        <v>64</v>
      </c>
      <c r="C83" s="8">
        <v>90</v>
      </c>
      <c r="D83" s="8">
        <v>0</v>
      </c>
      <c r="E83" s="9">
        <f t="shared" si="38"/>
        <v>154</v>
      </c>
      <c r="F83" s="8">
        <v>90</v>
      </c>
      <c r="G83" s="8">
        <v>24</v>
      </c>
      <c r="H83" s="8">
        <v>11</v>
      </c>
      <c r="I83" s="8">
        <v>1</v>
      </c>
      <c r="J83" s="8">
        <v>0</v>
      </c>
      <c r="K83" s="8">
        <v>9</v>
      </c>
      <c r="L83" s="8">
        <v>15</v>
      </c>
      <c r="M83" s="8">
        <v>4</v>
      </c>
      <c r="N83" s="8">
        <v>0</v>
      </c>
      <c r="O83" s="8">
        <v>0</v>
      </c>
      <c r="P83" s="9">
        <f t="shared" si="39"/>
        <v>154</v>
      </c>
      <c r="Q83" s="8">
        <v>59</v>
      </c>
      <c r="R83" s="8">
        <v>95</v>
      </c>
      <c r="S83" s="8">
        <v>0</v>
      </c>
      <c r="T83" s="9">
        <f t="shared" si="40"/>
        <v>154</v>
      </c>
      <c r="U83" s="8">
        <v>0</v>
      </c>
      <c r="V83" s="8">
        <v>0</v>
      </c>
      <c r="W83" s="8">
        <v>0</v>
      </c>
      <c r="X83" s="8">
        <v>1</v>
      </c>
      <c r="Y83" s="10">
        <f t="shared" si="41"/>
        <v>1</v>
      </c>
      <c r="Z83" s="8">
        <v>1</v>
      </c>
      <c r="AA83" s="8">
        <v>3</v>
      </c>
      <c r="AB83" s="11">
        <f t="shared" si="42"/>
        <v>4</v>
      </c>
      <c r="AC83" s="8">
        <v>4</v>
      </c>
      <c r="AD83" s="8">
        <v>0</v>
      </c>
      <c r="AE83" s="8">
        <v>3</v>
      </c>
      <c r="AF83" s="8">
        <v>5</v>
      </c>
      <c r="AG83" s="8">
        <v>7</v>
      </c>
      <c r="AH83" s="8">
        <v>9</v>
      </c>
      <c r="AI83" s="8">
        <v>13</v>
      </c>
      <c r="AJ83" s="12">
        <f t="shared" si="43"/>
        <v>37</v>
      </c>
      <c r="AK83" s="8">
        <v>19</v>
      </c>
      <c r="AL83" s="8">
        <v>27</v>
      </c>
      <c r="AM83" s="8">
        <v>12</v>
      </c>
      <c r="AN83" s="8">
        <v>21</v>
      </c>
      <c r="AO83" s="13">
        <f t="shared" si="44"/>
        <v>79</v>
      </c>
      <c r="AP83" s="8">
        <v>29</v>
      </c>
      <c r="AQ83" s="8">
        <v>0</v>
      </c>
      <c r="AR83" s="9">
        <f t="shared" si="45"/>
        <v>154</v>
      </c>
    </row>
    <row r="84" spans="1:44" x14ac:dyDescent="0.25">
      <c r="A84" s="8" t="s">
        <v>50</v>
      </c>
      <c r="B84" s="8">
        <v>54</v>
      </c>
      <c r="C84" s="8">
        <v>100</v>
      </c>
      <c r="D84" s="8">
        <v>0</v>
      </c>
      <c r="E84" s="9">
        <f t="shared" si="38"/>
        <v>154</v>
      </c>
      <c r="F84" s="8">
        <v>90</v>
      </c>
      <c r="G84" s="8">
        <v>21</v>
      </c>
      <c r="H84" s="8">
        <v>10</v>
      </c>
      <c r="I84" s="8">
        <v>2</v>
      </c>
      <c r="J84" s="8">
        <v>1</v>
      </c>
      <c r="K84" s="8">
        <v>11</v>
      </c>
      <c r="L84" s="8">
        <v>14</v>
      </c>
      <c r="M84" s="8">
        <v>5</v>
      </c>
      <c r="N84" s="8">
        <v>0</v>
      </c>
      <c r="O84" s="8">
        <v>0</v>
      </c>
      <c r="P84" s="9">
        <f t="shared" si="39"/>
        <v>154</v>
      </c>
      <c r="Q84" s="8">
        <v>67</v>
      </c>
      <c r="R84" s="8">
        <v>87</v>
      </c>
      <c r="S84" s="8">
        <v>0</v>
      </c>
      <c r="T84" s="9">
        <f t="shared" si="40"/>
        <v>154</v>
      </c>
      <c r="U84" s="8">
        <v>0</v>
      </c>
      <c r="V84" s="8">
        <v>0</v>
      </c>
      <c r="W84" s="8">
        <v>0</v>
      </c>
      <c r="X84" s="8">
        <v>0</v>
      </c>
      <c r="Y84" s="10">
        <f t="shared" si="41"/>
        <v>0</v>
      </c>
      <c r="Z84" s="8">
        <v>3</v>
      </c>
      <c r="AA84" s="8">
        <v>2</v>
      </c>
      <c r="AB84" s="11">
        <f t="shared" si="42"/>
        <v>5</v>
      </c>
      <c r="AC84" s="8">
        <v>4</v>
      </c>
      <c r="AD84" s="8">
        <v>0</v>
      </c>
      <c r="AE84" s="8">
        <v>1</v>
      </c>
      <c r="AF84" s="8">
        <v>5</v>
      </c>
      <c r="AG84" s="8">
        <v>5</v>
      </c>
      <c r="AH84" s="8">
        <v>13</v>
      </c>
      <c r="AI84" s="8">
        <v>17</v>
      </c>
      <c r="AJ84" s="12">
        <f t="shared" si="43"/>
        <v>41</v>
      </c>
      <c r="AK84" s="8">
        <v>16</v>
      </c>
      <c r="AL84" s="8">
        <v>20</v>
      </c>
      <c r="AM84" s="8">
        <v>21</v>
      </c>
      <c r="AN84" s="8">
        <v>15</v>
      </c>
      <c r="AO84" s="13">
        <f t="shared" si="44"/>
        <v>72</v>
      </c>
      <c r="AP84" s="8">
        <v>32</v>
      </c>
      <c r="AQ84" s="8">
        <v>0</v>
      </c>
      <c r="AR84" s="9">
        <f t="shared" si="45"/>
        <v>154</v>
      </c>
    </row>
    <row r="85" spans="1:44" x14ac:dyDescent="0.25">
      <c r="A85" s="14" t="s">
        <v>51</v>
      </c>
      <c r="B85" s="8">
        <f>SUM(B73:B84)</f>
        <v>793</v>
      </c>
      <c r="C85" s="8">
        <f t="shared" ref="C85:AQ85" si="46">SUM(C73:C84)</f>
        <v>709</v>
      </c>
      <c r="D85" s="8">
        <f t="shared" si="46"/>
        <v>1</v>
      </c>
      <c r="E85" s="9">
        <f t="shared" si="38"/>
        <v>1503</v>
      </c>
      <c r="F85" s="8">
        <f t="shared" si="46"/>
        <v>848</v>
      </c>
      <c r="G85" s="8">
        <f t="shared" si="46"/>
        <v>225</v>
      </c>
      <c r="H85" s="8">
        <f t="shared" si="46"/>
        <v>99</v>
      </c>
      <c r="I85" s="8">
        <f t="shared" si="46"/>
        <v>19</v>
      </c>
      <c r="J85" s="8">
        <f t="shared" si="46"/>
        <v>3</v>
      </c>
      <c r="K85" s="8">
        <f t="shared" si="46"/>
        <v>92</v>
      </c>
      <c r="L85" s="8">
        <f t="shared" si="46"/>
        <v>176</v>
      </c>
      <c r="M85" s="8">
        <f t="shared" si="46"/>
        <v>41</v>
      </c>
      <c r="N85" s="8">
        <f t="shared" si="46"/>
        <v>0</v>
      </c>
      <c r="O85" s="8">
        <f t="shared" si="46"/>
        <v>0</v>
      </c>
      <c r="P85" s="9">
        <f t="shared" si="39"/>
        <v>1503</v>
      </c>
      <c r="Q85" s="8">
        <f t="shared" si="46"/>
        <v>593</v>
      </c>
      <c r="R85" s="8">
        <f t="shared" si="46"/>
        <v>910</v>
      </c>
      <c r="S85" s="8">
        <f t="shared" si="46"/>
        <v>0</v>
      </c>
      <c r="T85" s="9">
        <f t="shared" si="40"/>
        <v>1503</v>
      </c>
      <c r="U85" s="8">
        <f t="shared" si="46"/>
        <v>0</v>
      </c>
      <c r="V85" s="8">
        <f t="shared" si="46"/>
        <v>0</v>
      </c>
      <c r="W85" s="8">
        <f t="shared" si="46"/>
        <v>1</v>
      </c>
      <c r="X85" s="8">
        <f t="shared" si="46"/>
        <v>5</v>
      </c>
      <c r="Y85" s="10">
        <f t="shared" si="41"/>
        <v>6</v>
      </c>
      <c r="Z85" s="8">
        <f t="shared" si="46"/>
        <v>22</v>
      </c>
      <c r="AA85" s="8">
        <f t="shared" si="46"/>
        <v>33</v>
      </c>
      <c r="AB85" s="11">
        <f t="shared" si="42"/>
        <v>55</v>
      </c>
      <c r="AC85" s="8">
        <f t="shared" si="46"/>
        <v>25</v>
      </c>
      <c r="AD85" s="8">
        <f t="shared" si="46"/>
        <v>3</v>
      </c>
      <c r="AE85" s="8">
        <f t="shared" si="46"/>
        <v>21</v>
      </c>
      <c r="AF85" s="8">
        <f t="shared" si="46"/>
        <v>49</v>
      </c>
      <c r="AG85" s="8">
        <f t="shared" si="46"/>
        <v>54</v>
      </c>
      <c r="AH85" s="8">
        <f t="shared" si="46"/>
        <v>100</v>
      </c>
      <c r="AI85" s="8">
        <f t="shared" si="46"/>
        <v>136</v>
      </c>
      <c r="AJ85" s="12">
        <f t="shared" si="43"/>
        <v>360</v>
      </c>
      <c r="AK85" s="8">
        <f t="shared" si="46"/>
        <v>172</v>
      </c>
      <c r="AL85" s="8">
        <f t="shared" si="46"/>
        <v>232</v>
      </c>
      <c r="AM85" s="8">
        <f t="shared" si="46"/>
        <v>189</v>
      </c>
      <c r="AN85" s="8">
        <f t="shared" si="46"/>
        <v>152</v>
      </c>
      <c r="AO85" s="13">
        <f t="shared" si="44"/>
        <v>745</v>
      </c>
      <c r="AP85" s="8">
        <f t="shared" si="46"/>
        <v>306</v>
      </c>
      <c r="AQ85" s="8">
        <f t="shared" si="46"/>
        <v>0</v>
      </c>
      <c r="AR85" s="9">
        <f t="shared" si="45"/>
        <v>1500</v>
      </c>
    </row>
    <row r="86" spans="1:44" x14ac:dyDescent="0.25">
      <c r="A86" s="15" t="s">
        <v>3</v>
      </c>
    </row>
    <row r="87" spans="1:44" ht="15.75" thickBot="1" x14ac:dyDescent="0.3"/>
    <row r="88" spans="1:44" ht="24" thickBot="1" x14ac:dyDescent="0.4">
      <c r="A88" s="22" t="s">
        <v>56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4"/>
    </row>
    <row r="89" spans="1:44" ht="52.5" x14ac:dyDescent="0.25">
      <c r="A89" s="1"/>
      <c r="B89" s="1" t="s">
        <v>0</v>
      </c>
      <c r="C89" s="1" t="s">
        <v>1</v>
      </c>
      <c r="D89" s="1" t="s">
        <v>2</v>
      </c>
      <c r="E89" s="2" t="s">
        <v>3</v>
      </c>
      <c r="F89" s="1" t="s">
        <v>4</v>
      </c>
      <c r="G89" s="1" t="s">
        <v>5</v>
      </c>
      <c r="H89" s="1" t="s">
        <v>6</v>
      </c>
      <c r="I89" s="1" t="s">
        <v>7</v>
      </c>
      <c r="J89" s="1" t="s">
        <v>8</v>
      </c>
      <c r="K89" s="1" t="s">
        <v>9</v>
      </c>
      <c r="L89" s="1" t="s">
        <v>10</v>
      </c>
      <c r="M89" s="1" t="s">
        <v>11</v>
      </c>
      <c r="N89" s="1" t="s">
        <v>12</v>
      </c>
      <c r="O89" s="1" t="s">
        <v>2</v>
      </c>
      <c r="P89" s="2" t="s">
        <v>3</v>
      </c>
      <c r="Q89" s="1" t="s">
        <v>13</v>
      </c>
      <c r="R89" s="1" t="s">
        <v>14</v>
      </c>
      <c r="S89" s="1" t="s">
        <v>2</v>
      </c>
      <c r="T89" s="2" t="s">
        <v>3</v>
      </c>
      <c r="U89" s="1" t="s">
        <v>15</v>
      </c>
      <c r="V89" s="1" t="s">
        <v>16</v>
      </c>
      <c r="W89" s="1" t="s">
        <v>17</v>
      </c>
      <c r="X89" s="1" t="s">
        <v>18</v>
      </c>
      <c r="Y89" s="3" t="s">
        <v>19</v>
      </c>
      <c r="Z89" s="1" t="s">
        <v>20</v>
      </c>
      <c r="AA89" s="1" t="s">
        <v>21</v>
      </c>
      <c r="AB89" s="4" t="s">
        <v>22</v>
      </c>
      <c r="AC89" s="1" t="s">
        <v>23</v>
      </c>
      <c r="AD89" s="1" t="s">
        <v>24</v>
      </c>
      <c r="AE89" s="1" t="s">
        <v>25</v>
      </c>
      <c r="AF89" s="1" t="s">
        <v>26</v>
      </c>
      <c r="AG89" s="1" t="s">
        <v>27</v>
      </c>
      <c r="AH89" s="1" t="s">
        <v>28</v>
      </c>
      <c r="AI89" s="1" t="s">
        <v>29</v>
      </c>
      <c r="AJ89" s="5" t="s">
        <v>30</v>
      </c>
      <c r="AK89" s="1" t="s">
        <v>31</v>
      </c>
      <c r="AL89" s="1" t="s">
        <v>32</v>
      </c>
      <c r="AM89" s="1" t="s">
        <v>33</v>
      </c>
      <c r="AN89" s="1" t="s">
        <v>34</v>
      </c>
      <c r="AO89" s="6" t="s">
        <v>35</v>
      </c>
      <c r="AP89" s="1" t="s">
        <v>36</v>
      </c>
      <c r="AQ89" s="1" t="s">
        <v>2</v>
      </c>
      <c r="AR89" s="2" t="s">
        <v>3</v>
      </c>
    </row>
    <row r="90" spans="1:44" x14ac:dyDescent="0.25">
      <c r="A90" s="8" t="s">
        <v>38</v>
      </c>
      <c r="B90" s="8">
        <v>46</v>
      </c>
      <c r="C90" s="8">
        <v>31</v>
      </c>
      <c r="D90" s="8">
        <v>0</v>
      </c>
      <c r="E90" s="9">
        <f>SUM(B90:D90)</f>
        <v>77</v>
      </c>
      <c r="F90" s="8">
        <v>35</v>
      </c>
      <c r="G90" s="8">
        <v>7</v>
      </c>
      <c r="H90" s="8">
        <v>17</v>
      </c>
      <c r="I90" s="8">
        <v>1</v>
      </c>
      <c r="J90" s="8">
        <v>0</v>
      </c>
      <c r="K90" s="8">
        <v>8</v>
      </c>
      <c r="L90" s="8">
        <v>9</v>
      </c>
      <c r="M90" s="8">
        <v>0</v>
      </c>
      <c r="N90" s="8">
        <v>0</v>
      </c>
      <c r="O90" s="8">
        <v>0</v>
      </c>
      <c r="P90" s="9">
        <f>SUM(F90:O90)</f>
        <v>77</v>
      </c>
      <c r="Q90" s="8">
        <v>39</v>
      </c>
      <c r="R90" s="8">
        <v>38</v>
      </c>
      <c r="S90" s="8">
        <v>0</v>
      </c>
      <c r="T90" s="9">
        <f>SUM(Q90:S90)</f>
        <v>77</v>
      </c>
      <c r="U90" s="8">
        <v>0</v>
      </c>
      <c r="V90" s="8">
        <v>0</v>
      </c>
      <c r="W90" s="8">
        <v>0</v>
      </c>
      <c r="X90" s="8">
        <v>3</v>
      </c>
      <c r="Y90" s="10">
        <f>SUM(W90:X90)</f>
        <v>3</v>
      </c>
      <c r="Z90" s="8">
        <v>6</v>
      </c>
      <c r="AA90" s="8">
        <v>5</v>
      </c>
      <c r="AB90" s="11">
        <f>SUM(Z90:AA90)</f>
        <v>11</v>
      </c>
      <c r="AC90" s="8">
        <v>3</v>
      </c>
      <c r="AD90" s="8">
        <v>0</v>
      </c>
      <c r="AE90" s="8">
        <v>1</v>
      </c>
      <c r="AF90" s="8">
        <v>4</v>
      </c>
      <c r="AG90" s="8">
        <v>5</v>
      </c>
      <c r="AH90" s="8">
        <v>3</v>
      </c>
      <c r="AI90" s="8">
        <v>5</v>
      </c>
      <c r="AJ90" s="12">
        <f>SUM(AE90:AI90)</f>
        <v>18</v>
      </c>
      <c r="AK90" s="8">
        <v>5</v>
      </c>
      <c r="AL90" s="8">
        <v>8</v>
      </c>
      <c r="AM90" s="8">
        <v>10</v>
      </c>
      <c r="AN90" s="8">
        <v>7</v>
      </c>
      <c r="AO90" s="13">
        <f>SUM(AK90:AN90)</f>
        <v>30</v>
      </c>
      <c r="AP90" s="8">
        <v>12</v>
      </c>
      <c r="AQ90" s="8">
        <v>0</v>
      </c>
      <c r="AR90" s="9">
        <f>U90+V90+W90+X90+Z90+AA90+AC90+AD90+AE90+AF90+AG90+AH90+AI90+AK90+AL90+AM90+AN90+AP90+AQ90</f>
        <v>77</v>
      </c>
    </row>
    <row r="91" spans="1:44" x14ac:dyDescent="0.25">
      <c r="A91" s="8" t="s">
        <v>39</v>
      </c>
      <c r="B91" s="8">
        <v>32</v>
      </c>
      <c r="C91" s="8">
        <v>17</v>
      </c>
      <c r="D91" s="8">
        <v>0</v>
      </c>
      <c r="E91" s="9">
        <f t="shared" ref="E91:E102" si="47">SUM(B91:D91)</f>
        <v>49</v>
      </c>
      <c r="F91" s="8">
        <v>14</v>
      </c>
      <c r="G91" s="8">
        <v>5</v>
      </c>
      <c r="H91" s="8">
        <v>19</v>
      </c>
      <c r="I91" s="8">
        <v>0</v>
      </c>
      <c r="J91" s="8">
        <v>0</v>
      </c>
      <c r="K91" s="8">
        <v>4</v>
      </c>
      <c r="L91" s="8">
        <v>7</v>
      </c>
      <c r="M91" s="8">
        <v>0</v>
      </c>
      <c r="N91" s="8">
        <v>0</v>
      </c>
      <c r="O91" s="8">
        <v>0</v>
      </c>
      <c r="P91" s="9">
        <f t="shared" ref="P91:P102" si="48">SUM(F91:O91)</f>
        <v>49</v>
      </c>
      <c r="Q91" s="8">
        <v>30</v>
      </c>
      <c r="R91" s="8">
        <v>19</v>
      </c>
      <c r="S91" s="8">
        <v>0</v>
      </c>
      <c r="T91" s="9">
        <f t="shared" ref="T91:T102" si="49">SUM(Q91:S91)</f>
        <v>49</v>
      </c>
      <c r="U91" s="8">
        <v>0</v>
      </c>
      <c r="V91" s="8">
        <v>1</v>
      </c>
      <c r="W91" s="8">
        <v>0</v>
      </c>
      <c r="X91" s="8">
        <v>4</v>
      </c>
      <c r="Y91" s="10">
        <f t="shared" ref="Y91:Y102" si="50">SUM(W91:X91)</f>
        <v>4</v>
      </c>
      <c r="Z91" s="8">
        <v>6</v>
      </c>
      <c r="AA91" s="8">
        <v>4</v>
      </c>
      <c r="AB91" s="11">
        <f t="shared" ref="AB91:AB102" si="51">SUM(Z91:AA91)</f>
        <v>10</v>
      </c>
      <c r="AC91" s="8">
        <v>4</v>
      </c>
      <c r="AD91" s="8">
        <v>0</v>
      </c>
      <c r="AE91" s="8">
        <v>1</v>
      </c>
      <c r="AF91" s="8">
        <v>2</v>
      </c>
      <c r="AG91" s="8">
        <v>1</v>
      </c>
      <c r="AH91" s="8">
        <v>5</v>
      </c>
      <c r="AI91" s="8">
        <v>1</v>
      </c>
      <c r="AJ91" s="12">
        <f t="shared" ref="AJ91:AJ101" si="52">SUM(AE91:AI91)</f>
        <v>10</v>
      </c>
      <c r="AK91" s="8">
        <v>2</v>
      </c>
      <c r="AL91" s="8">
        <v>5</v>
      </c>
      <c r="AM91" s="8">
        <v>7</v>
      </c>
      <c r="AN91" s="8">
        <v>2</v>
      </c>
      <c r="AO91" s="13">
        <f t="shared" ref="AO91:AO101" si="53">SUM(AK91:AN91)</f>
        <v>16</v>
      </c>
      <c r="AP91" s="8">
        <v>4</v>
      </c>
      <c r="AQ91" s="8">
        <v>0</v>
      </c>
      <c r="AR91" s="9">
        <f t="shared" ref="AR91:AR102" si="54">U91+V91+W91+X91+Z91+AA91+AC91+AD91+AE91+AF91+AG91+AH91+AI91+AK91+AL91+AM91+AN91+AP91+AQ91</f>
        <v>49</v>
      </c>
    </row>
    <row r="92" spans="1:44" x14ac:dyDescent="0.25">
      <c r="A92" s="8" t="s">
        <v>41</v>
      </c>
      <c r="B92" s="8">
        <v>53</v>
      </c>
      <c r="C92" s="8">
        <v>29</v>
      </c>
      <c r="D92" s="8">
        <v>0</v>
      </c>
      <c r="E92" s="9">
        <f t="shared" si="47"/>
        <v>82</v>
      </c>
      <c r="F92" s="8">
        <v>34</v>
      </c>
      <c r="G92" s="8">
        <v>16</v>
      </c>
      <c r="H92" s="8">
        <v>18</v>
      </c>
      <c r="I92" s="8">
        <v>2</v>
      </c>
      <c r="J92" s="8">
        <v>0</v>
      </c>
      <c r="K92" s="8">
        <v>3</v>
      </c>
      <c r="L92" s="8">
        <v>8</v>
      </c>
      <c r="M92" s="8">
        <v>1</v>
      </c>
      <c r="N92" s="8">
        <v>0</v>
      </c>
      <c r="O92" s="8">
        <v>0</v>
      </c>
      <c r="P92" s="9">
        <f t="shared" si="48"/>
        <v>82</v>
      </c>
      <c r="Q92" s="8">
        <v>42</v>
      </c>
      <c r="R92" s="8">
        <v>40</v>
      </c>
      <c r="S92" s="8">
        <v>0</v>
      </c>
      <c r="T92" s="9">
        <f t="shared" si="49"/>
        <v>82</v>
      </c>
      <c r="U92" s="8">
        <v>0</v>
      </c>
      <c r="V92" s="8">
        <v>1</v>
      </c>
      <c r="W92" s="8">
        <v>0</v>
      </c>
      <c r="X92" s="8">
        <v>3</v>
      </c>
      <c r="Y92" s="10">
        <f t="shared" si="50"/>
        <v>3</v>
      </c>
      <c r="Z92" s="8">
        <v>7</v>
      </c>
      <c r="AA92" s="8">
        <v>6</v>
      </c>
      <c r="AB92" s="11">
        <f t="shared" si="51"/>
        <v>13</v>
      </c>
      <c r="AC92" s="8">
        <v>1</v>
      </c>
      <c r="AD92" s="8">
        <v>0</v>
      </c>
      <c r="AE92" s="8">
        <v>0</v>
      </c>
      <c r="AF92" s="8">
        <v>3</v>
      </c>
      <c r="AG92" s="8">
        <v>3</v>
      </c>
      <c r="AH92" s="8">
        <v>10</v>
      </c>
      <c r="AI92" s="8">
        <v>4</v>
      </c>
      <c r="AJ92" s="12">
        <f t="shared" si="52"/>
        <v>20</v>
      </c>
      <c r="AK92" s="8">
        <v>13</v>
      </c>
      <c r="AL92" s="8">
        <v>5</v>
      </c>
      <c r="AM92" s="8">
        <v>9</v>
      </c>
      <c r="AN92" s="8">
        <v>2</v>
      </c>
      <c r="AO92" s="13">
        <f t="shared" si="53"/>
        <v>29</v>
      </c>
      <c r="AP92" s="8">
        <v>15</v>
      </c>
      <c r="AQ92" s="8">
        <v>0</v>
      </c>
      <c r="AR92" s="9">
        <f t="shared" si="54"/>
        <v>82</v>
      </c>
    </row>
    <row r="93" spans="1:44" x14ac:dyDescent="0.25">
      <c r="A93" s="8" t="s">
        <v>42</v>
      </c>
      <c r="B93" s="8">
        <v>7</v>
      </c>
      <c r="C93" s="8">
        <v>4</v>
      </c>
      <c r="D93" s="8">
        <v>0</v>
      </c>
      <c r="E93" s="9">
        <f t="shared" si="47"/>
        <v>11</v>
      </c>
      <c r="F93" s="8">
        <v>3</v>
      </c>
      <c r="G93" s="8">
        <v>3</v>
      </c>
      <c r="H93" s="8">
        <v>3</v>
      </c>
      <c r="I93" s="8">
        <v>0</v>
      </c>
      <c r="J93" s="8">
        <v>0</v>
      </c>
      <c r="K93" s="8">
        <v>0</v>
      </c>
      <c r="L93" s="8">
        <v>2</v>
      </c>
      <c r="M93" s="8">
        <v>0</v>
      </c>
      <c r="N93" s="8">
        <v>0</v>
      </c>
      <c r="O93" s="8">
        <v>0</v>
      </c>
      <c r="P93" s="9">
        <f t="shared" si="48"/>
        <v>11</v>
      </c>
      <c r="Q93" s="8">
        <v>3</v>
      </c>
      <c r="R93" s="8">
        <v>8</v>
      </c>
      <c r="S93" s="8">
        <v>0</v>
      </c>
      <c r="T93" s="9">
        <f t="shared" si="49"/>
        <v>11</v>
      </c>
      <c r="U93" s="8">
        <v>0</v>
      </c>
      <c r="V93" s="8">
        <v>0</v>
      </c>
      <c r="W93" s="8">
        <v>0</v>
      </c>
      <c r="X93" s="8">
        <v>0</v>
      </c>
      <c r="Y93" s="10">
        <f t="shared" si="50"/>
        <v>0</v>
      </c>
      <c r="Z93" s="8">
        <v>1</v>
      </c>
      <c r="AA93" s="8">
        <v>0</v>
      </c>
      <c r="AB93" s="11">
        <f t="shared" si="51"/>
        <v>1</v>
      </c>
      <c r="AC93" s="8">
        <v>1</v>
      </c>
      <c r="AD93" s="8">
        <v>0</v>
      </c>
      <c r="AE93" s="8">
        <v>1</v>
      </c>
      <c r="AF93" s="8">
        <v>0</v>
      </c>
      <c r="AG93" s="8">
        <v>0</v>
      </c>
      <c r="AH93" s="8">
        <v>0</v>
      </c>
      <c r="AI93" s="8">
        <v>1</v>
      </c>
      <c r="AJ93" s="12">
        <f t="shared" si="52"/>
        <v>2</v>
      </c>
      <c r="AK93" s="8">
        <v>1</v>
      </c>
      <c r="AL93" s="8">
        <v>3</v>
      </c>
      <c r="AM93" s="8">
        <v>2</v>
      </c>
      <c r="AN93" s="8">
        <v>0</v>
      </c>
      <c r="AO93" s="13">
        <f t="shared" si="53"/>
        <v>6</v>
      </c>
      <c r="AP93" s="8">
        <v>1</v>
      </c>
      <c r="AQ93" s="8">
        <v>0</v>
      </c>
      <c r="AR93" s="9">
        <f t="shared" si="54"/>
        <v>11</v>
      </c>
    </row>
    <row r="94" spans="1:44" x14ac:dyDescent="0.25">
      <c r="A94" s="8" t="s">
        <v>43</v>
      </c>
      <c r="B94" s="8">
        <v>0</v>
      </c>
      <c r="C94" s="8">
        <v>0</v>
      </c>
      <c r="D94" s="8">
        <v>0</v>
      </c>
      <c r="E94" s="9">
        <f t="shared" si="47"/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9">
        <f t="shared" si="48"/>
        <v>0</v>
      </c>
      <c r="Q94" s="8">
        <v>0</v>
      </c>
      <c r="R94" s="8">
        <v>0</v>
      </c>
      <c r="S94" s="8">
        <v>0</v>
      </c>
      <c r="T94" s="9">
        <f t="shared" si="49"/>
        <v>0</v>
      </c>
      <c r="U94" s="8">
        <v>0</v>
      </c>
      <c r="V94" s="8">
        <v>0</v>
      </c>
      <c r="W94" s="8">
        <v>0</v>
      </c>
      <c r="X94" s="8">
        <v>0</v>
      </c>
      <c r="Y94" s="10">
        <f t="shared" si="50"/>
        <v>0</v>
      </c>
      <c r="Z94" s="8">
        <v>0</v>
      </c>
      <c r="AA94" s="8">
        <v>0</v>
      </c>
      <c r="AB94" s="11">
        <f t="shared" si="51"/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12">
        <f t="shared" si="52"/>
        <v>0</v>
      </c>
      <c r="AK94" s="8">
        <v>0</v>
      </c>
      <c r="AL94" s="8">
        <v>0</v>
      </c>
      <c r="AM94" s="8">
        <v>0</v>
      </c>
      <c r="AN94" s="8">
        <v>0</v>
      </c>
      <c r="AO94" s="13">
        <f t="shared" si="53"/>
        <v>0</v>
      </c>
      <c r="AP94" s="8">
        <v>0</v>
      </c>
      <c r="AQ94" s="8">
        <v>0</v>
      </c>
      <c r="AR94" s="9">
        <f t="shared" si="54"/>
        <v>0</v>
      </c>
    </row>
    <row r="95" spans="1:44" x14ac:dyDescent="0.25">
      <c r="A95" s="8" t="s">
        <v>44</v>
      </c>
      <c r="B95" s="8">
        <v>0</v>
      </c>
      <c r="C95" s="8">
        <v>0</v>
      </c>
      <c r="D95" s="8">
        <v>0</v>
      </c>
      <c r="E95" s="9">
        <f t="shared" si="47"/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9">
        <f t="shared" si="48"/>
        <v>0</v>
      </c>
      <c r="Q95" s="8">
        <v>0</v>
      </c>
      <c r="R95" s="8">
        <v>0</v>
      </c>
      <c r="S95" s="8">
        <v>0</v>
      </c>
      <c r="T95" s="9">
        <f t="shared" si="49"/>
        <v>0</v>
      </c>
      <c r="U95" s="8">
        <v>0</v>
      </c>
      <c r="V95" s="8">
        <v>0</v>
      </c>
      <c r="W95" s="8">
        <v>0</v>
      </c>
      <c r="X95" s="8">
        <v>0</v>
      </c>
      <c r="Y95" s="10">
        <f t="shared" si="50"/>
        <v>0</v>
      </c>
      <c r="Z95" s="8">
        <v>0</v>
      </c>
      <c r="AA95" s="8">
        <v>0</v>
      </c>
      <c r="AB95" s="11">
        <f t="shared" si="51"/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12">
        <f t="shared" si="52"/>
        <v>0</v>
      </c>
      <c r="AK95" s="8">
        <v>0</v>
      </c>
      <c r="AL95" s="8">
        <v>0</v>
      </c>
      <c r="AM95" s="8">
        <v>0</v>
      </c>
      <c r="AN95" s="8">
        <v>0</v>
      </c>
      <c r="AO95" s="13">
        <f t="shared" si="53"/>
        <v>0</v>
      </c>
      <c r="AP95" s="8">
        <v>0</v>
      </c>
      <c r="AQ95" s="8">
        <v>0</v>
      </c>
      <c r="AR95" s="9">
        <f t="shared" si="54"/>
        <v>0</v>
      </c>
    </row>
    <row r="96" spans="1:44" x14ac:dyDescent="0.25">
      <c r="A96" s="8" t="s">
        <v>45</v>
      </c>
      <c r="B96" s="8">
        <v>28</v>
      </c>
      <c r="C96" s="8">
        <v>28</v>
      </c>
      <c r="D96" s="8">
        <v>0</v>
      </c>
      <c r="E96" s="9">
        <f t="shared" si="47"/>
        <v>56</v>
      </c>
      <c r="F96" s="8">
        <v>21</v>
      </c>
      <c r="G96" s="8">
        <v>4</v>
      </c>
      <c r="H96" s="8">
        <v>18</v>
      </c>
      <c r="I96" s="8">
        <v>0</v>
      </c>
      <c r="J96" s="8">
        <v>0</v>
      </c>
      <c r="K96" s="8">
        <v>3</v>
      </c>
      <c r="L96" s="8">
        <v>10</v>
      </c>
      <c r="M96" s="8">
        <v>0</v>
      </c>
      <c r="N96" s="8">
        <v>0</v>
      </c>
      <c r="O96" s="8">
        <v>0</v>
      </c>
      <c r="P96" s="9">
        <f t="shared" si="48"/>
        <v>56</v>
      </c>
      <c r="Q96" s="8">
        <v>24</v>
      </c>
      <c r="R96" s="8">
        <v>32</v>
      </c>
      <c r="S96" s="8">
        <v>0</v>
      </c>
      <c r="T96" s="9">
        <f t="shared" si="49"/>
        <v>56</v>
      </c>
      <c r="U96" s="8">
        <v>0</v>
      </c>
      <c r="V96" s="8">
        <v>0</v>
      </c>
      <c r="W96" s="8">
        <v>0</v>
      </c>
      <c r="X96" s="8">
        <v>0</v>
      </c>
      <c r="Y96" s="10">
        <f t="shared" si="50"/>
        <v>0</v>
      </c>
      <c r="Z96" s="8">
        <v>4</v>
      </c>
      <c r="AA96" s="8">
        <v>6</v>
      </c>
      <c r="AB96" s="11">
        <f t="shared" si="51"/>
        <v>10</v>
      </c>
      <c r="AC96" s="8">
        <v>6</v>
      </c>
      <c r="AD96" s="8">
        <v>0</v>
      </c>
      <c r="AE96" s="8">
        <v>1</v>
      </c>
      <c r="AF96" s="8">
        <v>1</v>
      </c>
      <c r="AG96" s="8">
        <v>4</v>
      </c>
      <c r="AH96" s="8">
        <v>1</v>
      </c>
      <c r="AI96" s="8">
        <v>3</v>
      </c>
      <c r="AJ96" s="12">
        <f t="shared" si="52"/>
        <v>10</v>
      </c>
      <c r="AK96" s="8">
        <v>7</v>
      </c>
      <c r="AL96" s="8">
        <v>2</v>
      </c>
      <c r="AM96" s="8">
        <v>8</v>
      </c>
      <c r="AN96" s="8">
        <v>1</v>
      </c>
      <c r="AO96" s="13">
        <f t="shared" si="53"/>
        <v>18</v>
      </c>
      <c r="AP96" s="8">
        <v>11</v>
      </c>
      <c r="AQ96" s="8">
        <v>0</v>
      </c>
      <c r="AR96" s="9">
        <f t="shared" si="54"/>
        <v>55</v>
      </c>
    </row>
    <row r="97" spans="1:44" x14ac:dyDescent="0.25">
      <c r="A97" s="8" t="s">
        <v>46</v>
      </c>
      <c r="B97" s="8">
        <v>34</v>
      </c>
      <c r="C97" s="8">
        <v>27</v>
      </c>
      <c r="D97" s="8">
        <v>0</v>
      </c>
      <c r="E97" s="9">
        <f t="shared" si="47"/>
        <v>61</v>
      </c>
      <c r="F97" s="8">
        <v>27</v>
      </c>
      <c r="G97" s="8">
        <v>12</v>
      </c>
      <c r="H97" s="8">
        <v>14</v>
      </c>
      <c r="I97" s="8">
        <v>3</v>
      </c>
      <c r="J97" s="8">
        <v>0</v>
      </c>
      <c r="K97" s="8">
        <v>1</v>
      </c>
      <c r="L97" s="8">
        <v>3</v>
      </c>
      <c r="M97" s="8">
        <v>1</v>
      </c>
      <c r="N97" s="8">
        <v>0</v>
      </c>
      <c r="O97" s="8">
        <v>0</v>
      </c>
      <c r="P97" s="9">
        <f t="shared" si="48"/>
        <v>61</v>
      </c>
      <c r="Q97" s="8">
        <v>27</v>
      </c>
      <c r="R97" s="8">
        <v>34</v>
      </c>
      <c r="S97" s="8">
        <v>0</v>
      </c>
      <c r="T97" s="9">
        <f t="shared" si="49"/>
        <v>61</v>
      </c>
      <c r="U97" s="8">
        <v>0</v>
      </c>
      <c r="V97" s="8">
        <v>0</v>
      </c>
      <c r="W97" s="8">
        <v>0</v>
      </c>
      <c r="X97" s="8">
        <v>1</v>
      </c>
      <c r="Y97" s="10">
        <f t="shared" si="50"/>
        <v>1</v>
      </c>
      <c r="Z97" s="8">
        <v>7</v>
      </c>
      <c r="AA97" s="8">
        <v>3</v>
      </c>
      <c r="AB97" s="11">
        <f t="shared" si="51"/>
        <v>10</v>
      </c>
      <c r="AC97" s="8">
        <v>1</v>
      </c>
      <c r="AD97" s="8">
        <v>1</v>
      </c>
      <c r="AE97" s="8">
        <v>2</v>
      </c>
      <c r="AF97" s="8">
        <v>2</v>
      </c>
      <c r="AG97" s="8">
        <v>6</v>
      </c>
      <c r="AH97" s="8">
        <v>2</v>
      </c>
      <c r="AI97" s="8">
        <v>6</v>
      </c>
      <c r="AJ97" s="12">
        <f t="shared" si="52"/>
        <v>18</v>
      </c>
      <c r="AK97" s="8">
        <v>5</v>
      </c>
      <c r="AL97" s="8">
        <v>2</v>
      </c>
      <c r="AM97" s="8">
        <v>11</v>
      </c>
      <c r="AN97" s="8">
        <v>4</v>
      </c>
      <c r="AO97" s="13">
        <f t="shared" si="53"/>
        <v>22</v>
      </c>
      <c r="AP97" s="8">
        <v>8</v>
      </c>
      <c r="AQ97" s="8">
        <v>0</v>
      </c>
      <c r="AR97" s="9">
        <f t="shared" si="54"/>
        <v>61</v>
      </c>
    </row>
    <row r="98" spans="1:44" x14ac:dyDescent="0.25">
      <c r="A98" s="8" t="s">
        <v>47</v>
      </c>
      <c r="B98" s="8">
        <v>41</v>
      </c>
      <c r="C98" s="8">
        <v>20</v>
      </c>
      <c r="D98" s="8">
        <v>0</v>
      </c>
      <c r="E98" s="9">
        <f t="shared" si="47"/>
        <v>61</v>
      </c>
      <c r="F98" s="8">
        <v>21</v>
      </c>
      <c r="G98" s="8">
        <v>8</v>
      </c>
      <c r="H98" s="8">
        <v>17</v>
      </c>
      <c r="I98" s="8">
        <v>1</v>
      </c>
      <c r="J98" s="8">
        <v>0</v>
      </c>
      <c r="K98" s="8">
        <v>8</v>
      </c>
      <c r="L98" s="8">
        <v>5</v>
      </c>
      <c r="M98" s="8">
        <v>1</v>
      </c>
      <c r="N98" s="8">
        <v>0</v>
      </c>
      <c r="O98" s="8">
        <v>0</v>
      </c>
      <c r="P98" s="9">
        <f t="shared" si="48"/>
        <v>61</v>
      </c>
      <c r="Q98" s="8">
        <v>23</v>
      </c>
      <c r="R98" s="8">
        <v>38</v>
      </c>
      <c r="S98" s="8">
        <v>0</v>
      </c>
      <c r="T98" s="9">
        <f t="shared" si="49"/>
        <v>61</v>
      </c>
      <c r="U98" s="8">
        <v>0</v>
      </c>
      <c r="V98" s="8">
        <v>0</v>
      </c>
      <c r="W98" s="8">
        <v>0</v>
      </c>
      <c r="X98" s="8">
        <v>2</v>
      </c>
      <c r="Y98" s="10">
        <f t="shared" si="50"/>
        <v>2</v>
      </c>
      <c r="Z98" s="8">
        <v>6</v>
      </c>
      <c r="AA98" s="8">
        <v>1</v>
      </c>
      <c r="AB98" s="11">
        <f t="shared" si="51"/>
        <v>7</v>
      </c>
      <c r="AC98" s="8">
        <v>4</v>
      </c>
      <c r="AD98" s="8">
        <v>4</v>
      </c>
      <c r="AE98" s="8">
        <v>2</v>
      </c>
      <c r="AF98" s="8">
        <v>1</v>
      </c>
      <c r="AG98" s="8">
        <v>4</v>
      </c>
      <c r="AH98" s="8">
        <v>2</v>
      </c>
      <c r="AI98" s="8">
        <v>5</v>
      </c>
      <c r="AJ98" s="12">
        <f t="shared" si="52"/>
        <v>14</v>
      </c>
      <c r="AK98" s="8">
        <v>1</v>
      </c>
      <c r="AL98" s="8">
        <v>7</v>
      </c>
      <c r="AM98" s="8">
        <v>7</v>
      </c>
      <c r="AN98" s="8">
        <v>3</v>
      </c>
      <c r="AO98" s="13">
        <f t="shared" si="53"/>
        <v>18</v>
      </c>
      <c r="AP98" s="8">
        <v>12</v>
      </c>
      <c r="AQ98" s="8">
        <v>0</v>
      </c>
      <c r="AR98" s="9">
        <f t="shared" si="54"/>
        <v>61</v>
      </c>
    </row>
    <row r="99" spans="1:44" x14ac:dyDescent="0.25">
      <c r="A99" s="8" t="s">
        <v>48</v>
      </c>
      <c r="B99" s="8">
        <v>47</v>
      </c>
      <c r="C99" s="8">
        <v>32</v>
      </c>
      <c r="D99" s="8">
        <v>0</v>
      </c>
      <c r="E99" s="9">
        <f t="shared" si="47"/>
        <v>79</v>
      </c>
      <c r="F99" s="8">
        <v>33</v>
      </c>
      <c r="G99" s="8">
        <v>9</v>
      </c>
      <c r="H99" s="8">
        <v>20</v>
      </c>
      <c r="I99" s="8">
        <v>1</v>
      </c>
      <c r="J99" s="8">
        <v>0</v>
      </c>
      <c r="K99" s="8">
        <v>7</v>
      </c>
      <c r="L99" s="8">
        <v>8</v>
      </c>
      <c r="M99" s="8">
        <v>1</v>
      </c>
      <c r="N99" s="8">
        <v>0</v>
      </c>
      <c r="O99" s="8">
        <v>0</v>
      </c>
      <c r="P99" s="9">
        <f t="shared" si="48"/>
        <v>79</v>
      </c>
      <c r="Q99" s="8">
        <v>29</v>
      </c>
      <c r="R99" s="8">
        <v>50</v>
      </c>
      <c r="S99" s="8">
        <v>0</v>
      </c>
      <c r="T99" s="9">
        <f t="shared" si="49"/>
        <v>79</v>
      </c>
      <c r="U99" s="8">
        <v>0</v>
      </c>
      <c r="V99" s="8">
        <v>0</v>
      </c>
      <c r="W99" s="8">
        <v>0</v>
      </c>
      <c r="X99" s="8">
        <v>2</v>
      </c>
      <c r="Y99" s="10">
        <f t="shared" si="50"/>
        <v>2</v>
      </c>
      <c r="Z99" s="8">
        <v>9</v>
      </c>
      <c r="AA99" s="8">
        <v>4</v>
      </c>
      <c r="AB99" s="11">
        <f t="shared" si="51"/>
        <v>13</v>
      </c>
      <c r="AC99" s="8">
        <v>3</v>
      </c>
      <c r="AD99" s="8">
        <v>0</v>
      </c>
      <c r="AE99" s="8">
        <v>3</v>
      </c>
      <c r="AF99" s="8">
        <v>2</v>
      </c>
      <c r="AG99" s="8">
        <v>3</v>
      </c>
      <c r="AH99" s="8">
        <v>5</v>
      </c>
      <c r="AI99" s="8">
        <v>5</v>
      </c>
      <c r="AJ99" s="12">
        <f t="shared" si="52"/>
        <v>18</v>
      </c>
      <c r="AK99" s="8">
        <v>9</v>
      </c>
      <c r="AL99" s="8">
        <v>6</v>
      </c>
      <c r="AM99" s="8">
        <v>7</v>
      </c>
      <c r="AN99" s="8">
        <v>8</v>
      </c>
      <c r="AO99" s="13">
        <f t="shared" si="53"/>
        <v>30</v>
      </c>
      <c r="AP99" s="8">
        <v>13</v>
      </c>
      <c r="AQ99" s="8">
        <v>0</v>
      </c>
      <c r="AR99" s="9">
        <f t="shared" si="54"/>
        <v>79</v>
      </c>
    </row>
    <row r="100" spans="1:44" x14ac:dyDescent="0.25">
      <c r="A100" s="8" t="s">
        <v>49</v>
      </c>
      <c r="B100" s="8">
        <v>28</v>
      </c>
      <c r="C100" s="8">
        <v>2</v>
      </c>
      <c r="D100" s="8">
        <v>0</v>
      </c>
      <c r="E100" s="9">
        <f t="shared" si="47"/>
        <v>30</v>
      </c>
      <c r="F100" s="8">
        <v>16</v>
      </c>
      <c r="G100" s="8">
        <v>1</v>
      </c>
      <c r="H100" s="8">
        <v>10</v>
      </c>
      <c r="I100" s="8">
        <v>1</v>
      </c>
      <c r="J100" s="8">
        <v>0</v>
      </c>
      <c r="K100" s="8">
        <v>1</v>
      </c>
      <c r="L100" s="8">
        <v>1</v>
      </c>
      <c r="M100" s="8">
        <v>0</v>
      </c>
      <c r="N100" s="8">
        <v>0</v>
      </c>
      <c r="O100" s="8">
        <v>0</v>
      </c>
      <c r="P100" s="9">
        <f t="shared" si="48"/>
        <v>30</v>
      </c>
      <c r="Q100" s="8">
        <v>12</v>
      </c>
      <c r="R100" s="8">
        <v>18</v>
      </c>
      <c r="S100" s="8">
        <v>0</v>
      </c>
      <c r="T100" s="9">
        <f t="shared" si="49"/>
        <v>30</v>
      </c>
      <c r="U100" s="8">
        <v>0</v>
      </c>
      <c r="V100" s="8">
        <v>0</v>
      </c>
      <c r="W100" s="8">
        <v>0</v>
      </c>
      <c r="X100" s="8">
        <v>1</v>
      </c>
      <c r="Y100" s="10">
        <f t="shared" si="50"/>
        <v>1</v>
      </c>
      <c r="Z100" s="8">
        <v>3</v>
      </c>
      <c r="AA100" s="8">
        <v>3</v>
      </c>
      <c r="AB100" s="11">
        <f t="shared" si="51"/>
        <v>6</v>
      </c>
      <c r="AC100" s="8">
        <v>2</v>
      </c>
      <c r="AD100" s="8">
        <v>0</v>
      </c>
      <c r="AE100" s="8">
        <v>1</v>
      </c>
      <c r="AF100" s="8">
        <v>1</v>
      </c>
      <c r="AG100" s="8">
        <v>1</v>
      </c>
      <c r="AH100" s="8">
        <v>4</v>
      </c>
      <c r="AI100" s="8">
        <v>1</v>
      </c>
      <c r="AJ100" s="12">
        <f t="shared" si="52"/>
        <v>8</v>
      </c>
      <c r="AK100" s="8">
        <v>1</v>
      </c>
      <c r="AL100" s="8">
        <v>6</v>
      </c>
      <c r="AM100" s="8">
        <v>4</v>
      </c>
      <c r="AN100" s="8">
        <v>1</v>
      </c>
      <c r="AO100" s="13">
        <f t="shared" si="53"/>
        <v>12</v>
      </c>
      <c r="AP100" s="8">
        <v>1</v>
      </c>
      <c r="AQ100" s="8">
        <v>0</v>
      </c>
      <c r="AR100" s="9">
        <f t="shared" si="54"/>
        <v>30</v>
      </c>
    </row>
    <row r="101" spans="1:44" x14ac:dyDescent="0.25">
      <c r="A101" s="8" t="s">
        <v>50</v>
      </c>
      <c r="B101" s="8">
        <v>0</v>
      </c>
      <c r="C101" s="8">
        <v>0</v>
      </c>
      <c r="D101" s="8">
        <v>0</v>
      </c>
      <c r="E101" s="9">
        <f t="shared" si="47"/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9">
        <f t="shared" si="48"/>
        <v>0</v>
      </c>
      <c r="Q101" s="8">
        <v>0</v>
      </c>
      <c r="R101" s="8">
        <v>0</v>
      </c>
      <c r="S101" s="8">
        <v>0</v>
      </c>
      <c r="T101" s="9">
        <f t="shared" si="49"/>
        <v>0</v>
      </c>
      <c r="U101" s="8">
        <v>0</v>
      </c>
      <c r="V101" s="8">
        <v>0</v>
      </c>
      <c r="W101" s="8">
        <v>0</v>
      </c>
      <c r="X101" s="8">
        <v>0</v>
      </c>
      <c r="Y101" s="10">
        <f t="shared" si="50"/>
        <v>0</v>
      </c>
      <c r="Z101" s="8">
        <v>0</v>
      </c>
      <c r="AA101" s="8">
        <v>0</v>
      </c>
      <c r="AB101" s="11">
        <f t="shared" si="51"/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12">
        <f t="shared" si="52"/>
        <v>0</v>
      </c>
      <c r="AK101" s="8">
        <v>0</v>
      </c>
      <c r="AL101" s="8">
        <v>0</v>
      </c>
      <c r="AM101" s="8">
        <v>0</v>
      </c>
      <c r="AN101" s="8">
        <v>0</v>
      </c>
      <c r="AO101" s="13">
        <f t="shared" si="53"/>
        <v>0</v>
      </c>
      <c r="AP101" s="8">
        <v>0</v>
      </c>
      <c r="AQ101" s="8">
        <v>0</v>
      </c>
      <c r="AR101" s="9">
        <f t="shared" si="54"/>
        <v>0</v>
      </c>
    </row>
    <row r="102" spans="1:44" x14ac:dyDescent="0.25">
      <c r="A102" s="14" t="s">
        <v>51</v>
      </c>
      <c r="B102" s="8">
        <f>SUM(B90:B101)</f>
        <v>316</v>
      </c>
      <c r="C102" s="8">
        <f t="shared" ref="C102:AQ102" si="55">SUM(C90:C101)</f>
        <v>190</v>
      </c>
      <c r="D102" s="8">
        <f t="shared" si="55"/>
        <v>0</v>
      </c>
      <c r="E102" s="9">
        <f t="shared" si="47"/>
        <v>506</v>
      </c>
      <c r="F102" s="8">
        <f t="shared" si="55"/>
        <v>204</v>
      </c>
      <c r="G102" s="8">
        <f t="shared" si="55"/>
        <v>65</v>
      </c>
      <c r="H102" s="8">
        <f t="shared" si="55"/>
        <v>136</v>
      </c>
      <c r="I102" s="8">
        <f t="shared" si="55"/>
        <v>9</v>
      </c>
      <c r="J102" s="8">
        <f t="shared" si="55"/>
        <v>0</v>
      </c>
      <c r="K102" s="8">
        <f t="shared" si="55"/>
        <v>35</v>
      </c>
      <c r="L102" s="8">
        <f t="shared" si="55"/>
        <v>53</v>
      </c>
      <c r="M102" s="8">
        <f t="shared" si="55"/>
        <v>4</v>
      </c>
      <c r="N102" s="8">
        <f t="shared" si="55"/>
        <v>0</v>
      </c>
      <c r="O102" s="8">
        <f t="shared" si="55"/>
        <v>0</v>
      </c>
      <c r="P102" s="9">
        <f t="shared" si="48"/>
        <v>506</v>
      </c>
      <c r="Q102" s="8">
        <f t="shared" si="55"/>
        <v>229</v>
      </c>
      <c r="R102" s="8">
        <f t="shared" si="55"/>
        <v>277</v>
      </c>
      <c r="S102" s="8">
        <f t="shared" si="55"/>
        <v>0</v>
      </c>
      <c r="T102" s="9">
        <f t="shared" si="49"/>
        <v>506</v>
      </c>
      <c r="U102" s="8">
        <f t="shared" si="55"/>
        <v>0</v>
      </c>
      <c r="V102" s="8">
        <f t="shared" si="55"/>
        <v>2</v>
      </c>
      <c r="W102" s="8">
        <f t="shared" si="55"/>
        <v>0</v>
      </c>
      <c r="X102" s="8">
        <f t="shared" si="55"/>
        <v>16</v>
      </c>
      <c r="Y102" s="10">
        <f t="shared" si="50"/>
        <v>16</v>
      </c>
      <c r="Z102" s="8">
        <f t="shared" si="55"/>
        <v>49</v>
      </c>
      <c r="AA102" s="8">
        <f t="shared" si="55"/>
        <v>32</v>
      </c>
      <c r="AB102" s="11">
        <f t="shared" si="51"/>
        <v>81</v>
      </c>
      <c r="AC102" s="8">
        <f t="shared" si="55"/>
        <v>25</v>
      </c>
      <c r="AD102" s="8">
        <f t="shared" si="55"/>
        <v>5</v>
      </c>
      <c r="AE102" s="8">
        <f t="shared" si="55"/>
        <v>12</v>
      </c>
      <c r="AF102" s="8">
        <f t="shared" si="55"/>
        <v>16</v>
      </c>
      <c r="AG102" s="8">
        <f t="shared" si="55"/>
        <v>27</v>
      </c>
      <c r="AH102" s="8">
        <f t="shared" si="55"/>
        <v>32</v>
      </c>
      <c r="AI102" s="8">
        <f t="shared" si="55"/>
        <v>31</v>
      </c>
      <c r="AJ102" s="12">
        <f>SUM(AE102:AI895)</f>
        <v>356</v>
      </c>
      <c r="AK102" s="8">
        <f t="shared" si="55"/>
        <v>44</v>
      </c>
      <c r="AL102" s="8">
        <f t="shared" si="55"/>
        <v>44</v>
      </c>
      <c r="AM102" s="8">
        <f t="shared" si="55"/>
        <v>65</v>
      </c>
      <c r="AN102" s="8">
        <f t="shared" si="55"/>
        <v>28</v>
      </c>
      <c r="AO102" s="8">
        <f t="shared" si="55"/>
        <v>181</v>
      </c>
      <c r="AP102" s="8">
        <f t="shared" si="55"/>
        <v>77</v>
      </c>
      <c r="AQ102" s="8">
        <f t="shared" si="55"/>
        <v>0</v>
      </c>
      <c r="AR102" s="9">
        <f t="shared" si="54"/>
        <v>505</v>
      </c>
    </row>
    <row r="103" spans="1:44" x14ac:dyDescent="0.25">
      <c r="A103" s="15" t="s">
        <v>3</v>
      </c>
    </row>
    <row r="104" spans="1:44" ht="15.75" thickBot="1" x14ac:dyDescent="0.3"/>
    <row r="105" spans="1:44" ht="24" thickBot="1" x14ac:dyDescent="0.4">
      <c r="A105" s="22" t="s">
        <v>57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4"/>
    </row>
    <row r="106" spans="1:44" ht="52.5" x14ac:dyDescent="0.25">
      <c r="A106" s="1"/>
      <c r="B106" s="1" t="s">
        <v>0</v>
      </c>
      <c r="C106" s="1" t="s">
        <v>1</v>
      </c>
      <c r="D106" s="1" t="s">
        <v>2</v>
      </c>
      <c r="E106" s="2" t="s">
        <v>3</v>
      </c>
      <c r="F106" s="1" t="s">
        <v>4</v>
      </c>
      <c r="G106" s="1" t="s">
        <v>5</v>
      </c>
      <c r="H106" s="1" t="s">
        <v>6</v>
      </c>
      <c r="I106" s="1" t="s">
        <v>7</v>
      </c>
      <c r="J106" s="1" t="s">
        <v>8</v>
      </c>
      <c r="K106" s="1" t="s">
        <v>9</v>
      </c>
      <c r="L106" s="1" t="s">
        <v>10</v>
      </c>
      <c r="M106" s="1" t="s">
        <v>11</v>
      </c>
      <c r="N106" s="1" t="s">
        <v>12</v>
      </c>
      <c r="O106" s="1" t="s">
        <v>2</v>
      </c>
      <c r="P106" s="2" t="s">
        <v>3</v>
      </c>
      <c r="Q106" s="1" t="s">
        <v>13</v>
      </c>
      <c r="R106" s="1" t="s">
        <v>14</v>
      </c>
      <c r="S106" s="1" t="s">
        <v>2</v>
      </c>
      <c r="T106" s="2" t="s">
        <v>3</v>
      </c>
      <c r="U106" s="1" t="s">
        <v>15</v>
      </c>
      <c r="V106" s="1" t="s">
        <v>16</v>
      </c>
      <c r="W106" s="1" t="s">
        <v>17</v>
      </c>
      <c r="X106" s="1" t="s">
        <v>18</v>
      </c>
      <c r="Y106" s="3" t="s">
        <v>19</v>
      </c>
      <c r="Z106" s="1" t="s">
        <v>20</v>
      </c>
      <c r="AA106" s="1" t="s">
        <v>21</v>
      </c>
      <c r="AB106" s="4" t="s">
        <v>22</v>
      </c>
      <c r="AC106" s="1" t="s">
        <v>23</v>
      </c>
      <c r="AD106" s="1" t="s">
        <v>24</v>
      </c>
      <c r="AE106" s="1" t="s">
        <v>25</v>
      </c>
      <c r="AF106" s="1" t="s">
        <v>26</v>
      </c>
      <c r="AG106" s="1" t="s">
        <v>27</v>
      </c>
      <c r="AH106" s="1" t="s">
        <v>28</v>
      </c>
      <c r="AI106" s="1" t="s">
        <v>29</v>
      </c>
      <c r="AJ106" s="5" t="s">
        <v>30</v>
      </c>
      <c r="AK106" s="1" t="s">
        <v>31</v>
      </c>
      <c r="AL106" s="1" t="s">
        <v>32</v>
      </c>
      <c r="AM106" s="1" t="s">
        <v>33</v>
      </c>
      <c r="AN106" s="1" t="s">
        <v>34</v>
      </c>
      <c r="AO106" s="6" t="s">
        <v>35</v>
      </c>
      <c r="AP106" s="1" t="s">
        <v>36</v>
      </c>
      <c r="AQ106" s="1" t="s">
        <v>2</v>
      </c>
      <c r="AR106" s="2" t="s">
        <v>3</v>
      </c>
    </row>
    <row r="107" spans="1:44" x14ac:dyDescent="0.25">
      <c r="A107" s="8" t="s">
        <v>38</v>
      </c>
      <c r="B107" s="8">
        <v>0</v>
      </c>
      <c r="C107" s="8">
        <v>0</v>
      </c>
      <c r="D107" s="8">
        <v>0</v>
      </c>
      <c r="E107" s="9">
        <f>SUM(B107:D107)</f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9">
        <f>SUM(F107:O107)</f>
        <v>0</v>
      </c>
      <c r="Q107" s="8">
        <v>0</v>
      </c>
      <c r="R107" s="8">
        <v>0</v>
      </c>
      <c r="S107" s="8">
        <v>0</v>
      </c>
      <c r="T107" s="9">
        <f>SUM(Q107:S107)</f>
        <v>0</v>
      </c>
      <c r="U107" s="8">
        <v>0</v>
      </c>
      <c r="V107" s="8">
        <v>0</v>
      </c>
      <c r="W107" s="8">
        <v>0</v>
      </c>
      <c r="X107" s="8">
        <v>0</v>
      </c>
      <c r="Y107" s="10">
        <f>SUM(W107:X107)</f>
        <v>0</v>
      </c>
      <c r="Z107" s="8">
        <v>0</v>
      </c>
      <c r="AA107" s="8">
        <v>0</v>
      </c>
      <c r="AB107" s="11">
        <f>SUM(Z107:AA107)</f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12">
        <f>SUM(AE107:AI107)</f>
        <v>0</v>
      </c>
      <c r="AK107" s="8">
        <v>0</v>
      </c>
      <c r="AL107" s="8">
        <v>0</v>
      </c>
      <c r="AM107" s="8">
        <v>0</v>
      </c>
      <c r="AN107" s="8">
        <v>0</v>
      </c>
      <c r="AO107" s="13">
        <f>SUM(AK107:AN107)</f>
        <v>0</v>
      </c>
      <c r="AP107" s="8">
        <v>0</v>
      </c>
      <c r="AQ107" s="8">
        <v>0</v>
      </c>
      <c r="AR107" s="9">
        <f>U107+V107+W107+X107+Z107+AA107+AC107+AD107+AE107+AF107+AG107+AH107+AI107+AK107+AL107+AM107+AN107+AP107+AQ107</f>
        <v>0</v>
      </c>
    </row>
    <row r="108" spans="1:44" x14ac:dyDescent="0.25">
      <c r="A108" s="8" t="s">
        <v>39</v>
      </c>
      <c r="B108" s="8">
        <v>0</v>
      </c>
      <c r="C108" s="8">
        <v>1</v>
      </c>
      <c r="D108" s="8">
        <v>0</v>
      </c>
      <c r="E108" s="9">
        <f t="shared" ref="E108:E118" si="56">SUM(B108:D108)</f>
        <v>1</v>
      </c>
      <c r="F108" s="8">
        <v>1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9">
        <f>SUM(F108:O108)</f>
        <v>1</v>
      </c>
      <c r="Q108" s="8">
        <v>1</v>
      </c>
      <c r="R108" s="8">
        <v>0</v>
      </c>
      <c r="S108" s="8">
        <v>0</v>
      </c>
      <c r="T108" s="9">
        <f>SUM(Q108:S108)</f>
        <v>1</v>
      </c>
      <c r="U108" s="8">
        <v>0</v>
      </c>
      <c r="V108" s="8">
        <v>0</v>
      </c>
      <c r="W108" s="8">
        <v>0</v>
      </c>
      <c r="X108" s="8">
        <v>0</v>
      </c>
      <c r="Y108" s="10">
        <f>SUM(W108:X108)</f>
        <v>0</v>
      </c>
      <c r="Z108" s="8">
        <v>0</v>
      </c>
      <c r="AA108" s="8">
        <v>0</v>
      </c>
      <c r="AB108" s="11">
        <f>SUM(Z108:AA108)</f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12">
        <f>SUM(AE108:AI108)</f>
        <v>0</v>
      </c>
      <c r="AK108" s="8">
        <v>0</v>
      </c>
      <c r="AL108" s="8">
        <v>0</v>
      </c>
      <c r="AM108" s="8">
        <v>1</v>
      </c>
      <c r="AN108" s="8">
        <v>0</v>
      </c>
      <c r="AO108" s="13">
        <f>SUM(AK108:AN108)</f>
        <v>1</v>
      </c>
      <c r="AP108" s="8">
        <v>0</v>
      </c>
      <c r="AQ108" s="8">
        <v>0</v>
      </c>
      <c r="AR108" s="9">
        <f>U108+V108+W108+X108+Z108+AA108+AC108+AD108+AE108+AF108+AG108+AH108+AI108+AK108+AL108+AM108+AN108+AP108+AQ108</f>
        <v>1</v>
      </c>
    </row>
    <row r="109" spans="1:44" x14ac:dyDescent="0.25">
      <c r="A109" s="8" t="s">
        <v>41</v>
      </c>
      <c r="B109" s="8">
        <v>0</v>
      </c>
      <c r="C109" s="8">
        <v>0</v>
      </c>
      <c r="D109" s="8">
        <v>0</v>
      </c>
      <c r="E109" s="9">
        <f t="shared" si="56"/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9">
        <f>SUM(F109:O109)</f>
        <v>0</v>
      </c>
      <c r="Q109" s="8">
        <v>0</v>
      </c>
      <c r="R109" s="8">
        <v>0</v>
      </c>
      <c r="S109" s="8">
        <v>0</v>
      </c>
      <c r="T109" s="9">
        <f>SUM(Q109:S109)</f>
        <v>0</v>
      </c>
      <c r="U109" s="8">
        <v>0</v>
      </c>
      <c r="V109" s="8">
        <v>0</v>
      </c>
      <c r="W109" s="8">
        <v>0</v>
      </c>
      <c r="X109" s="8">
        <v>0</v>
      </c>
      <c r="Y109" s="10">
        <f>SUM(W109:X109)</f>
        <v>0</v>
      </c>
      <c r="Z109" s="8">
        <v>0</v>
      </c>
      <c r="AA109" s="8">
        <v>0</v>
      </c>
      <c r="AB109" s="11">
        <f>SUM(Z109:AA109)</f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12">
        <f>SUM(AE109:AI109)</f>
        <v>0</v>
      </c>
      <c r="AK109" s="8">
        <v>0</v>
      </c>
      <c r="AL109" s="8">
        <v>0</v>
      </c>
      <c r="AM109" s="8">
        <v>0</v>
      </c>
      <c r="AN109" s="8">
        <v>0</v>
      </c>
      <c r="AO109" s="13">
        <f>SUM(AK109:AN109)</f>
        <v>0</v>
      </c>
      <c r="AP109" s="8">
        <v>0</v>
      </c>
      <c r="AQ109" s="8">
        <v>0</v>
      </c>
      <c r="AR109" s="9">
        <f>U109+V109+W109+X109+Z109+AA109+AC109+AD109+AE109+AF109+AG109+AH109+AI109+AK109+AL109+AM109+AN109+AP109+AQ109</f>
        <v>0</v>
      </c>
    </row>
    <row r="110" spans="1:44" x14ac:dyDescent="0.25">
      <c r="A110" s="8" t="s">
        <v>42</v>
      </c>
      <c r="B110" s="8">
        <v>0</v>
      </c>
      <c r="C110" s="8">
        <v>0</v>
      </c>
      <c r="D110" s="8">
        <v>0</v>
      </c>
      <c r="E110" s="9">
        <f t="shared" si="56"/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9">
        <f t="shared" ref="P110:P118" si="57">SUM(F110:O110)</f>
        <v>0</v>
      </c>
      <c r="Q110" s="8">
        <v>0</v>
      </c>
      <c r="R110" s="8">
        <v>0</v>
      </c>
      <c r="S110" s="8">
        <v>0</v>
      </c>
      <c r="T110" s="9">
        <f t="shared" ref="T110:T118" si="58">SUM(Q110:S110)</f>
        <v>0</v>
      </c>
      <c r="U110" s="8">
        <v>0</v>
      </c>
      <c r="V110" s="8">
        <v>0</v>
      </c>
      <c r="W110" s="8">
        <v>0</v>
      </c>
      <c r="X110" s="8">
        <v>0</v>
      </c>
      <c r="Y110" s="10">
        <f t="shared" ref="Y110:Y118" si="59">SUM(W110:X110)</f>
        <v>0</v>
      </c>
      <c r="Z110" s="8">
        <v>0</v>
      </c>
      <c r="AA110" s="8">
        <v>0</v>
      </c>
      <c r="AB110" s="11">
        <f t="shared" ref="AB110:AB118" si="60">SUM(Z110:AA110)</f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12">
        <f t="shared" ref="AJ110:AJ118" si="61">SUM(AE110:AI110)</f>
        <v>0</v>
      </c>
      <c r="AK110" s="8">
        <v>0</v>
      </c>
      <c r="AL110" s="8">
        <v>0</v>
      </c>
      <c r="AM110" s="8">
        <v>0</v>
      </c>
      <c r="AN110" s="8">
        <v>0</v>
      </c>
      <c r="AO110" s="13">
        <f t="shared" ref="AO110:AO118" si="62">SUM(AK110:AN110)</f>
        <v>0</v>
      </c>
      <c r="AP110" s="8">
        <v>0</v>
      </c>
      <c r="AQ110" s="8">
        <v>0</v>
      </c>
      <c r="AR110" s="9">
        <f t="shared" ref="AR110:AR118" si="63">U110+V110+W110+X110+Z110+AA110+AC110+AD110+AE110+AF110+AG110+AH110+AI110+AK110+AL110+AM110+AN110+AP110+AQ110</f>
        <v>0</v>
      </c>
    </row>
    <row r="111" spans="1:44" x14ac:dyDescent="0.25">
      <c r="A111" s="8" t="s">
        <v>43</v>
      </c>
      <c r="B111" s="8">
        <v>0</v>
      </c>
      <c r="C111" s="8">
        <v>2</v>
      </c>
      <c r="D111" s="8">
        <v>0</v>
      </c>
      <c r="E111" s="9">
        <f t="shared" si="56"/>
        <v>2</v>
      </c>
      <c r="F111" s="8">
        <v>1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8">
        <v>0</v>
      </c>
      <c r="M111" s="8">
        <v>0</v>
      </c>
      <c r="N111" s="8">
        <v>0</v>
      </c>
      <c r="O111" s="8">
        <v>0</v>
      </c>
      <c r="P111" s="9">
        <f t="shared" si="57"/>
        <v>2</v>
      </c>
      <c r="Q111" s="8">
        <v>1</v>
      </c>
      <c r="R111" s="8">
        <v>1</v>
      </c>
      <c r="S111" s="8">
        <v>0</v>
      </c>
      <c r="T111" s="9">
        <f t="shared" si="58"/>
        <v>2</v>
      </c>
      <c r="U111" s="8">
        <v>0</v>
      </c>
      <c r="V111" s="8">
        <v>0</v>
      </c>
      <c r="W111" s="8">
        <v>0</v>
      </c>
      <c r="X111" s="8">
        <v>0</v>
      </c>
      <c r="Y111" s="10">
        <f t="shared" si="59"/>
        <v>0</v>
      </c>
      <c r="Z111" s="8">
        <v>0</v>
      </c>
      <c r="AA111" s="8">
        <v>0</v>
      </c>
      <c r="AB111" s="11">
        <f t="shared" si="60"/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12">
        <f t="shared" si="61"/>
        <v>0</v>
      </c>
      <c r="AK111" s="8">
        <v>0</v>
      </c>
      <c r="AL111" s="8">
        <v>0</v>
      </c>
      <c r="AM111" s="8">
        <v>1</v>
      </c>
      <c r="AN111" s="8">
        <v>0</v>
      </c>
      <c r="AO111" s="13">
        <f t="shared" si="62"/>
        <v>1</v>
      </c>
      <c r="AP111" s="8">
        <v>1</v>
      </c>
      <c r="AQ111" s="8">
        <v>0</v>
      </c>
      <c r="AR111" s="9">
        <f t="shared" si="63"/>
        <v>2</v>
      </c>
    </row>
    <row r="112" spans="1:44" x14ac:dyDescent="0.25">
      <c r="A112" s="8" t="s">
        <v>44</v>
      </c>
      <c r="B112" s="8">
        <v>0</v>
      </c>
      <c r="C112" s="8">
        <v>1</v>
      </c>
      <c r="D112" s="8">
        <v>0</v>
      </c>
      <c r="E112" s="9">
        <f t="shared" si="56"/>
        <v>1</v>
      </c>
      <c r="F112" s="8">
        <v>0</v>
      </c>
      <c r="G112" s="8">
        <v>1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>
        <f t="shared" si="57"/>
        <v>1</v>
      </c>
      <c r="Q112" s="8">
        <v>0</v>
      </c>
      <c r="R112" s="8">
        <v>1</v>
      </c>
      <c r="S112" s="8">
        <v>0</v>
      </c>
      <c r="T112" s="9">
        <f t="shared" si="58"/>
        <v>1</v>
      </c>
      <c r="U112" s="8">
        <v>0</v>
      </c>
      <c r="V112" s="8">
        <v>0</v>
      </c>
      <c r="W112" s="8">
        <v>0</v>
      </c>
      <c r="X112" s="8">
        <v>0</v>
      </c>
      <c r="Y112" s="10">
        <f t="shared" si="59"/>
        <v>0</v>
      </c>
      <c r="Z112" s="8">
        <v>0</v>
      </c>
      <c r="AA112" s="8">
        <v>0</v>
      </c>
      <c r="AB112" s="11">
        <f t="shared" si="60"/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12">
        <f t="shared" si="61"/>
        <v>0</v>
      </c>
      <c r="AK112" s="8">
        <v>0</v>
      </c>
      <c r="AL112" s="8">
        <v>0</v>
      </c>
      <c r="AM112" s="8">
        <v>0</v>
      </c>
      <c r="AN112" s="8">
        <v>0</v>
      </c>
      <c r="AO112" s="13">
        <f t="shared" si="62"/>
        <v>0</v>
      </c>
      <c r="AP112" s="8">
        <v>1</v>
      </c>
      <c r="AQ112" s="8">
        <v>0</v>
      </c>
      <c r="AR112" s="9">
        <f t="shared" si="63"/>
        <v>1</v>
      </c>
    </row>
    <row r="113" spans="1:44" x14ac:dyDescent="0.25">
      <c r="A113" s="8" t="s">
        <v>45</v>
      </c>
      <c r="B113" s="8">
        <v>0</v>
      </c>
      <c r="C113" s="8">
        <v>1</v>
      </c>
      <c r="D113" s="8">
        <v>0</v>
      </c>
      <c r="E113" s="9">
        <f t="shared" si="56"/>
        <v>1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9">
        <f t="shared" si="57"/>
        <v>1</v>
      </c>
      <c r="Q113" s="8">
        <v>0</v>
      </c>
      <c r="R113" s="8">
        <v>1</v>
      </c>
      <c r="S113" s="8">
        <v>0</v>
      </c>
      <c r="T113" s="9">
        <f t="shared" si="58"/>
        <v>1</v>
      </c>
      <c r="U113" s="8">
        <v>0</v>
      </c>
      <c r="V113" s="8">
        <v>0</v>
      </c>
      <c r="W113" s="8">
        <v>0</v>
      </c>
      <c r="X113" s="8">
        <v>0</v>
      </c>
      <c r="Y113" s="10">
        <f t="shared" si="59"/>
        <v>0</v>
      </c>
      <c r="Z113" s="8">
        <v>0</v>
      </c>
      <c r="AA113" s="8">
        <v>0</v>
      </c>
      <c r="AB113" s="11">
        <f t="shared" si="60"/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1</v>
      </c>
      <c r="AH113" s="8">
        <v>0</v>
      </c>
      <c r="AI113" s="8">
        <v>0</v>
      </c>
      <c r="AJ113" s="12">
        <f t="shared" si="61"/>
        <v>1</v>
      </c>
      <c r="AK113" s="8">
        <v>0</v>
      </c>
      <c r="AL113" s="8">
        <v>0</v>
      </c>
      <c r="AM113" s="8">
        <v>0</v>
      </c>
      <c r="AN113" s="8">
        <v>0</v>
      </c>
      <c r="AO113" s="13">
        <f t="shared" si="62"/>
        <v>0</v>
      </c>
      <c r="AP113" s="8">
        <v>0</v>
      </c>
      <c r="AQ113" s="8">
        <v>0</v>
      </c>
      <c r="AR113" s="9">
        <f t="shared" si="63"/>
        <v>1</v>
      </c>
    </row>
    <row r="114" spans="1:44" x14ac:dyDescent="0.25">
      <c r="A114" s="8" t="s">
        <v>46</v>
      </c>
      <c r="B114" s="8">
        <v>0</v>
      </c>
      <c r="C114" s="8">
        <v>0</v>
      </c>
      <c r="D114" s="8">
        <v>0</v>
      </c>
      <c r="E114" s="9">
        <f t="shared" si="56"/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9">
        <f t="shared" si="57"/>
        <v>0</v>
      </c>
      <c r="Q114" s="8">
        <v>0</v>
      </c>
      <c r="R114" s="8">
        <v>0</v>
      </c>
      <c r="S114" s="8">
        <v>0</v>
      </c>
      <c r="T114" s="9">
        <f t="shared" si="58"/>
        <v>0</v>
      </c>
      <c r="U114" s="8">
        <v>0</v>
      </c>
      <c r="V114" s="8">
        <v>0</v>
      </c>
      <c r="W114" s="8">
        <v>0</v>
      </c>
      <c r="X114" s="8">
        <v>0</v>
      </c>
      <c r="Y114" s="10">
        <f t="shared" si="59"/>
        <v>0</v>
      </c>
      <c r="Z114" s="8">
        <v>0</v>
      </c>
      <c r="AA114" s="8">
        <v>0</v>
      </c>
      <c r="AB114" s="11">
        <f t="shared" si="60"/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12">
        <f t="shared" si="61"/>
        <v>0</v>
      </c>
      <c r="AK114" s="8">
        <v>0</v>
      </c>
      <c r="AL114" s="8">
        <v>0</v>
      </c>
      <c r="AM114" s="8">
        <v>0</v>
      </c>
      <c r="AN114" s="8">
        <v>0</v>
      </c>
      <c r="AO114" s="13">
        <f t="shared" si="62"/>
        <v>0</v>
      </c>
      <c r="AP114" s="8">
        <v>0</v>
      </c>
      <c r="AQ114" s="8">
        <v>0</v>
      </c>
      <c r="AR114" s="9">
        <f t="shared" si="63"/>
        <v>0</v>
      </c>
    </row>
    <row r="115" spans="1:44" x14ac:dyDescent="0.25">
      <c r="A115" s="8" t="s">
        <v>47</v>
      </c>
      <c r="B115" s="8">
        <v>0</v>
      </c>
      <c r="C115" s="8">
        <v>5</v>
      </c>
      <c r="D115" s="8">
        <v>0</v>
      </c>
      <c r="E115" s="9">
        <f t="shared" si="56"/>
        <v>5</v>
      </c>
      <c r="F115" s="8">
        <v>4</v>
      </c>
      <c r="G115" s="8">
        <v>1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9">
        <f t="shared" si="57"/>
        <v>5</v>
      </c>
      <c r="Q115" s="8">
        <v>3</v>
      </c>
      <c r="R115" s="8">
        <v>2</v>
      </c>
      <c r="S115" s="8">
        <v>0</v>
      </c>
      <c r="T115" s="9">
        <f t="shared" si="58"/>
        <v>5</v>
      </c>
      <c r="U115" s="8">
        <v>0</v>
      </c>
      <c r="V115" s="8">
        <v>0</v>
      </c>
      <c r="W115" s="8">
        <v>0</v>
      </c>
      <c r="X115" s="8">
        <v>0</v>
      </c>
      <c r="Y115" s="10">
        <f t="shared" si="59"/>
        <v>0</v>
      </c>
      <c r="Z115" s="8">
        <v>0</v>
      </c>
      <c r="AA115" s="8">
        <v>0</v>
      </c>
      <c r="AB115" s="11">
        <f t="shared" si="60"/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1</v>
      </c>
      <c r="AH115" s="8">
        <v>1</v>
      </c>
      <c r="AI115" s="8">
        <v>0</v>
      </c>
      <c r="AJ115" s="12">
        <f t="shared" si="61"/>
        <v>2</v>
      </c>
      <c r="AK115" s="8">
        <v>1</v>
      </c>
      <c r="AL115" s="8">
        <v>0</v>
      </c>
      <c r="AM115" s="8">
        <v>1</v>
      </c>
      <c r="AN115" s="8">
        <v>0</v>
      </c>
      <c r="AO115" s="13">
        <f t="shared" si="62"/>
        <v>2</v>
      </c>
      <c r="AP115" s="8">
        <v>1</v>
      </c>
      <c r="AQ115" s="8">
        <v>0</v>
      </c>
      <c r="AR115" s="9">
        <f t="shared" si="63"/>
        <v>5</v>
      </c>
    </row>
    <row r="116" spans="1:44" x14ac:dyDescent="0.25">
      <c r="A116" s="8" t="s">
        <v>48</v>
      </c>
      <c r="B116" s="8">
        <v>0</v>
      </c>
      <c r="C116" s="8">
        <v>4</v>
      </c>
      <c r="D116" s="8">
        <v>0</v>
      </c>
      <c r="E116" s="9">
        <f t="shared" ref="E116" si="64">SUM(B116:D116)</f>
        <v>4</v>
      </c>
      <c r="F116" s="8">
        <v>3</v>
      </c>
      <c r="G116" s="8">
        <v>0</v>
      </c>
      <c r="H116" s="8">
        <v>1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>
        <f t="shared" ref="P116" si="65">SUM(F116:O116)</f>
        <v>4</v>
      </c>
      <c r="Q116" s="8">
        <v>2</v>
      </c>
      <c r="R116" s="8">
        <v>2</v>
      </c>
      <c r="S116" s="8">
        <v>0</v>
      </c>
      <c r="T116" s="9">
        <f t="shared" si="58"/>
        <v>4</v>
      </c>
      <c r="U116" s="8">
        <v>0</v>
      </c>
      <c r="V116" s="8">
        <v>0</v>
      </c>
      <c r="W116" s="8">
        <v>0</v>
      </c>
      <c r="X116" s="8">
        <v>1</v>
      </c>
      <c r="Y116" s="10">
        <f t="shared" si="59"/>
        <v>1</v>
      </c>
      <c r="Z116" s="8">
        <v>0</v>
      </c>
      <c r="AA116" s="8">
        <v>0</v>
      </c>
      <c r="AB116" s="11">
        <f t="shared" si="60"/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1</v>
      </c>
      <c r="AJ116" s="12">
        <f t="shared" si="61"/>
        <v>1</v>
      </c>
      <c r="AK116" s="8">
        <v>1</v>
      </c>
      <c r="AL116" s="8">
        <v>1</v>
      </c>
      <c r="AM116" s="8">
        <v>0</v>
      </c>
      <c r="AN116" s="8">
        <v>0</v>
      </c>
      <c r="AO116" s="13">
        <f t="shared" si="62"/>
        <v>2</v>
      </c>
      <c r="AP116" s="8">
        <v>0</v>
      </c>
      <c r="AQ116" s="8">
        <v>0</v>
      </c>
      <c r="AR116" s="9">
        <f t="shared" si="63"/>
        <v>4</v>
      </c>
    </row>
    <row r="117" spans="1:44" x14ac:dyDescent="0.25">
      <c r="A117" s="8" t="s">
        <v>49</v>
      </c>
      <c r="B117" s="8">
        <v>2</v>
      </c>
      <c r="C117" s="8">
        <v>3</v>
      </c>
      <c r="D117" s="8">
        <v>0</v>
      </c>
      <c r="E117" s="9">
        <f t="shared" si="56"/>
        <v>5</v>
      </c>
      <c r="F117" s="8">
        <v>2</v>
      </c>
      <c r="G117" s="8">
        <v>1</v>
      </c>
      <c r="H117" s="8">
        <v>0</v>
      </c>
      <c r="I117" s="8">
        <v>0</v>
      </c>
      <c r="J117" s="8">
        <v>0</v>
      </c>
      <c r="K117" s="8">
        <v>0</v>
      </c>
      <c r="L117" s="8">
        <v>2</v>
      </c>
      <c r="M117" s="8">
        <v>0</v>
      </c>
      <c r="N117" s="8">
        <v>0</v>
      </c>
      <c r="O117" s="8">
        <v>0</v>
      </c>
      <c r="P117" s="9">
        <f t="shared" si="57"/>
        <v>5</v>
      </c>
      <c r="Q117" s="8">
        <v>3</v>
      </c>
      <c r="R117" s="8">
        <v>2</v>
      </c>
      <c r="S117" s="8">
        <v>0</v>
      </c>
      <c r="T117" s="9">
        <f t="shared" si="58"/>
        <v>5</v>
      </c>
      <c r="U117" s="8">
        <v>0</v>
      </c>
      <c r="V117" s="8">
        <v>0</v>
      </c>
      <c r="W117" s="8">
        <v>0</v>
      </c>
      <c r="X117" s="8">
        <v>0</v>
      </c>
      <c r="Y117" s="10">
        <f t="shared" si="59"/>
        <v>0</v>
      </c>
      <c r="Z117" s="8">
        <v>0</v>
      </c>
      <c r="AA117" s="8">
        <v>0</v>
      </c>
      <c r="AB117" s="11">
        <f t="shared" si="60"/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1</v>
      </c>
      <c r="AJ117" s="12">
        <f t="shared" si="61"/>
        <v>1</v>
      </c>
      <c r="AK117" s="8">
        <v>0</v>
      </c>
      <c r="AL117" s="8">
        <v>1</v>
      </c>
      <c r="AM117" s="8">
        <v>1</v>
      </c>
      <c r="AN117" s="8">
        <v>1</v>
      </c>
      <c r="AO117" s="13">
        <f t="shared" si="62"/>
        <v>3</v>
      </c>
      <c r="AP117" s="8">
        <v>1</v>
      </c>
      <c r="AQ117" s="8">
        <v>0</v>
      </c>
      <c r="AR117" s="9">
        <f t="shared" si="63"/>
        <v>5</v>
      </c>
    </row>
    <row r="118" spans="1:44" x14ac:dyDescent="0.25">
      <c r="A118" s="8" t="s">
        <v>50</v>
      </c>
      <c r="B118" s="8">
        <v>0</v>
      </c>
      <c r="C118" s="8">
        <v>2</v>
      </c>
      <c r="D118" s="8">
        <v>0</v>
      </c>
      <c r="E118" s="9">
        <f t="shared" si="56"/>
        <v>2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2</v>
      </c>
      <c r="M118" s="8">
        <v>0</v>
      </c>
      <c r="N118" s="8">
        <v>0</v>
      </c>
      <c r="O118" s="8">
        <v>0</v>
      </c>
      <c r="P118" s="9">
        <f t="shared" si="57"/>
        <v>2</v>
      </c>
      <c r="Q118" s="8">
        <v>0</v>
      </c>
      <c r="R118" s="8">
        <v>2</v>
      </c>
      <c r="S118" s="8">
        <v>0</v>
      </c>
      <c r="T118" s="9">
        <f t="shared" si="58"/>
        <v>2</v>
      </c>
      <c r="U118" s="8">
        <v>0</v>
      </c>
      <c r="V118" s="8">
        <v>0</v>
      </c>
      <c r="W118" s="8"/>
      <c r="X118" s="8">
        <v>0</v>
      </c>
      <c r="Y118" s="10">
        <f t="shared" si="59"/>
        <v>0</v>
      </c>
      <c r="Z118" s="8">
        <v>0</v>
      </c>
      <c r="AA118" s="8">
        <v>0</v>
      </c>
      <c r="AB118" s="11">
        <f t="shared" si="60"/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12">
        <f t="shared" si="61"/>
        <v>0</v>
      </c>
      <c r="AK118" s="8">
        <v>0</v>
      </c>
      <c r="AL118" s="8">
        <v>0</v>
      </c>
      <c r="AM118" s="8">
        <v>0</v>
      </c>
      <c r="AN118" s="8">
        <v>1</v>
      </c>
      <c r="AO118" s="13">
        <f t="shared" si="62"/>
        <v>1</v>
      </c>
      <c r="AP118" s="8">
        <v>1</v>
      </c>
      <c r="AQ118" s="8">
        <v>0</v>
      </c>
      <c r="AR118" s="9">
        <f t="shared" si="63"/>
        <v>2</v>
      </c>
    </row>
    <row r="119" spans="1:44" x14ac:dyDescent="0.25">
      <c r="A119" s="14" t="s">
        <v>51</v>
      </c>
      <c r="B119" s="8">
        <f>SUM(B107:B118)</f>
        <v>2</v>
      </c>
      <c r="C119" s="8">
        <f t="shared" ref="C119:AR119" si="66">SUM(C107:C118)</f>
        <v>19</v>
      </c>
      <c r="D119" s="8">
        <f t="shared" si="66"/>
        <v>0</v>
      </c>
      <c r="E119" s="8">
        <f t="shared" si="66"/>
        <v>21</v>
      </c>
      <c r="F119" s="8">
        <f t="shared" si="66"/>
        <v>12</v>
      </c>
      <c r="G119" s="8">
        <f t="shared" si="66"/>
        <v>3</v>
      </c>
      <c r="H119" s="8">
        <f t="shared" si="66"/>
        <v>1</v>
      </c>
      <c r="I119" s="8">
        <f t="shared" si="66"/>
        <v>0</v>
      </c>
      <c r="J119" s="8">
        <f t="shared" si="66"/>
        <v>0</v>
      </c>
      <c r="K119" s="8">
        <f t="shared" si="66"/>
        <v>1</v>
      </c>
      <c r="L119" s="8">
        <f t="shared" si="66"/>
        <v>4</v>
      </c>
      <c r="M119" s="8">
        <f t="shared" si="66"/>
        <v>0</v>
      </c>
      <c r="N119" s="8">
        <f t="shared" si="66"/>
        <v>0</v>
      </c>
      <c r="O119" s="8">
        <f t="shared" si="66"/>
        <v>0</v>
      </c>
      <c r="P119" s="8">
        <f t="shared" si="66"/>
        <v>21</v>
      </c>
      <c r="Q119" s="8">
        <f t="shared" si="66"/>
        <v>10</v>
      </c>
      <c r="R119" s="8">
        <f t="shared" si="66"/>
        <v>11</v>
      </c>
      <c r="S119" s="8">
        <f t="shared" si="66"/>
        <v>0</v>
      </c>
      <c r="T119" s="8">
        <f t="shared" si="66"/>
        <v>21</v>
      </c>
      <c r="U119" s="8">
        <f t="shared" si="66"/>
        <v>0</v>
      </c>
      <c r="V119" s="8">
        <f t="shared" si="66"/>
        <v>0</v>
      </c>
      <c r="W119" s="8">
        <f t="shared" si="66"/>
        <v>0</v>
      </c>
      <c r="X119" s="8">
        <f t="shared" si="66"/>
        <v>1</v>
      </c>
      <c r="Y119" s="8">
        <f t="shared" si="66"/>
        <v>1</v>
      </c>
      <c r="Z119" s="8">
        <f t="shared" si="66"/>
        <v>0</v>
      </c>
      <c r="AA119" s="8">
        <f t="shared" si="66"/>
        <v>0</v>
      </c>
      <c r="AB119" s="8">
        <f t="shared" si="66"/>
        <v>0</v>
      </c>
      <c r="AC119" s="8">
        <f t="shared" si="66"/>
        <v>0</v>
      </c>
      <c r="AD119" s="8">
        <f t="shared" si="66"/>
        <v>0</v>
      </c>
      <c r="AE119" s="8">
        <f t="shared" si="66"/>
        <v>0</v>
      </c>
      <c r="AF119" s="8">
        <f t="shared" si="66"/>
        <v>0</v>
      </c>
      <c r="AG119" s="8">
        <f t="shared" si="66"/>
        <v>2</v>
      </c>
      <c r="AH119" s="8">
        <f t="shared" si="66"/>
        <v>1</v>
      </c>
      <c r="AI119" s="8">
        <f t="shared" si="66"/>
        <v>2</v>
      </c>
      <c r="AJ119" s="8">
        <f t="shared" si="66"/>
        <v>5</v>
      </c>
      <c r="AK119" s="8">
        <f t="shared" si="66"/>
        <v>2</v>
      </c>
      <c r="AL119" s="8">
        <f t="shared" si="66"/>
        <v>2</v>
      </c>
      <c r="AM119" s="8">
        <f t="shared" si="66"/>
        <v>4</v>
      </c>
      <c r="AN119" s="8">
        <f t="shared" si="66"/>
        <v>2</v>
      </c>
      <c r="AO119" s="8">
        <f t="shared" si="66"/>
        <v>10</v>
      </c>
      <c r="AP119" s="8">
        <f t="shared" si="66"/>
        <v>5</v>
      </c>
      <c r="AQ119" s="8">
        <f t="shared" si="66"/>
        <v>0</v>
      </c>
      <c r="AR119" s="8">
        <f t="shared" si="66"/>
        <v>21</v>
      </c>
    </row>
    <row r="120" spans="1:44" x14ac:dyDescent="0.25">
      <c r="A120" s="15" t="s">
        <v>3</v>
      </c>
    </row>
    <row r="121" spans="1:44" ht="15.75" thickBot="1" x14ac:dyDescent="0.3"/>
    <row r="122" spans="1:44" ht="24" thickBot="1" x14ac:dyDescent="0.4">
      <c r="A122" s="22" t="s">
        <v>58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4"/>
    </row>
    <row r="123" spans="1:44" ht="52.5" x14ac:dyDescent="0.25">
      <c r="A123" s="1"/>
      <c r="B123" s="1" t="s">
        <v>0</v>
      </c>
      <c r="C123" s="1" t="s">
        <v>1</v>
      </c>
      <c r="D123" s="1" t="s">
        <v>2</v>
      </c>
      <c r="E123" s="2" t="s">
        <v>3</v>
      </c>
      <c r="F123" s="1" t="s">
        <v>4</v>
      </c>
      <c r="G123" s="1" t="s">
        <v>5</v>
      </c>
      <c r="H123" s="1" t="s">
        <v>6</v>
      </c>
      <c r="I123" s="1" t="s">
        <v>7</v>
      </c>
      <c r="J123" s="1" t="s">
        <v>8</v>
      </c>
      <c r="K123" s="1" t="s">
        <v>9</v>
      </c>
      <c r="L123" s="1" t="s">
        <v>10</v>
      </c>
      <c r="M123" s="1" t="s">
        <v>11</v>
      </c>
      <c r="N123" s="1" t="s">
        <v>12</v>
      </c>
      <c r="O123" s="1" t="s">
        <v>2</v>
      </c>
      <c r="P123" s="2" t="s">
        <v>3</v>
      </c>
      <c r="Q123" s="1" t="s">
        <v>13</v>
      </c>
      <c r="R123" s="1" t="s">
        <v>14</v>
      </c>
      <c r="S123" s="1" t="s">
        <v>2</v>
      </c>
      <c r="T123" s="2" t="s">
        <v>3</v>
      </c>
      <c r="U123" s="1" t="s">
        <v>15</v>
      </c>
      <c r="V123" s="1" t="s">
        <v>16</v>
      </c>
      <c r="W123" s="1" t="s">
        <v>17</v>
      </c>
      <c r="X123" s="1" t="s">
        <v>18</v>
      </c>
      <c r="Y123" s="3" t="s">
        <v>19</v>
      </c>
      <c r="Z123" s="1" t="s">
        <v>20</v>
      </c>
      <c r="AA123" s="1" t="s">
        <v>21</v>
      </c>
      <c r="AB123" s="4" t="s">
        <v>22</v>
      </c>
      <c r="AC123" s="1" t="s">
        <v>23</v>
      </c>
      <c r="AD123" s="1" t="s">
        <v>24</v>
      </c>
      <c r="AE123" s="1" t="s">
        <v>25</v>
      </c>
      <c r="AF123" s="1" t="s">
        <v>26</v>
      </c>
      <c r="AG123" s="1" t="s">
        <v>27</v>
      </c>
      <c r="AH123" s="1" t="s">
        <v>28</v>
      </c>
      <c r="AI123" s="1" t="s">
        <v>29</v>
      </c>
      <c r="AJ123" s="5" t="s">
        <v>30</v>
      </c>
      <c r="AK123" s="1" t="s">
        <v>31</v>
      </c>
      <c r="AL123" s="1" t="s">
        <v>32</v>
      </c>
      <c r="AM123" s="1" t="s">
        <v>33</v>
      </c>
      <c r="AN123" s="1" t="s">
        <v>34</v>
      </c>
      <c r="AO123" s="6" t="s">
        <v>35</v>
      </c>
      <c r="AP123" s="1" t="s">
        <v>36</v>
      </c>
      <c r="AQ123" s="1" t="s">
        <v>2</v>
      </c>
      <c r="AR123" s="2" t="s">
        <v>3</v>
      </c>
    </row>
    <row r="124" spans="1:44" x14ac:dyDescent="0.25">
      <c r="A124" s="8" t="s">
        <v>38</v>
      </c>
      <c r="B124" s="8">
        <v>1</v>
      </c>
      <c r="C124" s="8">
        <v>36</v>
      </c>
      <c r="D124" s="8">
        <v>0</v>
      </c>
      <c r="E124" s="9">
        <f>SUM(B124:D124)</f>
        <v>37</v>
      </c>
      <c r="F124" s="8">
        <v>13</v>
      </c>
      <c r="G124" s="8">
        <v>7</v>
      </c>
      <c r="H124" s="8">
        <v>1</v>
      </c>
      <c r="I124" s="8">
        <v>0</v>
      </c>
      <c r="J124" s="8">
        <v>0</v>
      </c>
      <c r="K124" s="8">
        <v>8</v>
      </c>
      <c r="L124" s="8">
        <v>7</v>
      </c>
      <c r="M124" s="8">
        <v>1</v>
      </c>
      <c r="N124" s="8">
        <v>0</v>
      </c>
      <c r="O124" s="8">
        <v>0</v>
      </c>
      <c r="P124" s="9">
        <f>SUM(F124:O124)</f>
        <v>37</v>
      </c>
      <c r="Q124" s="8">
        <v>16</v>
      </c>
      <c r="R124" s="8">
        <v>21</v>
      </c>
      <c r="S124" s="8">
        <v>0</v>
      </c>
      <c r="T124" s="9">
        <f>SUM(Q124:S124)</f>
        <v>37</v>
      </c>
      <c r="U124" s="8">
        <v>0</v>
      </c>
      <c r="V124" s="8">
        <v>0</v>
      </c>
      <c r="W124" s="8">
        <v>0</v>
      </c>
      <c r="X124" s="8">
        <v>0</v>
      </c>
      <c r="Y124" s="10">
        <f>SUM(W124:X124)</f>
        <v>0</v>
      </c>
      <c r="Z124" s="8">
        <v>0</v>
      </c>
      <c r="AA124" s="8">
        <v>1</v>
      </c>
      <c r="AB124" s="11">
        <f>SUM(Z124:AA124)</f>
        <v>1</v>
      </c>
      <c r="AC124" s="8">
        <v>0</v>
      </c>
      <c r="AD124" s="8">
        <v>0</v>
      </c>
      <c r="AE124" s="8">
        <v>0</v>
      </c>
      <c r="AF124" s="8">
        <v>0</v>
      </c>
      <c r="AG124" s="8">
        <v>1</v>
      </c>
      <c r="AH124" s="8">
        <v>0</v>
      </c>
      <c r="AI124" s="8">
        <v>3</v>
      </c>
      <c r="AJ124" s="12">
        <f>SUM(AE124:AI124)</f>
        <v>4</v>
      </c>
      <c r="AK124" s="8">
        <v>4</v>
      </c>
      <c r="AL124" s="8">
        <v>6</v>
      </c>
      <c r="AM124" s="8">
        <v>11</v>
      </c>
      <c r="AN124" s="8">
        <v>1</v>
      </c>
      <c r="AO124" s="13">
        <f>SUM(AK124:AN124)</f>
        <v>22</v>
      </c>
      <c r="AP124" s="8">
        <v>10</v>
      </c>
      <c r="AQ124" s="8">
        <v>0</v>
      </c>
      <c r="AR124" s="9">
        <f>SUM(U124+V124+W124+X124+Z124+AA124+AC124+AD124+AE124+AF124+AG124+AH124+AI124+AK124+AL124+AM124+AN124+AP124+AQ124)</f>
        <v>37</v>
      </c>
    </row>
    <row r="125" spans="1:44" x14ac:dyDescent="0.25">
      <c r="A125" s="8" t="s">
        <v>39</v>
      </c>
      <c r="B125" s="8">
        <v>0</v>
      </c>
      <c r="C125" s="8">
        <v>27</v>
      </c>
      <c r="D125" s="8">
        <v>0</v>
      </c>
      <c r="E125" s="9">
        <f t="shared" ref="E125:E135" si="67">SUM(B125:D125)</f>
        <v>27</v>
      </c>
      <c r="F125" s="8">
        <v>11</v>
      </c>
      <c r="G125" s="8">
        <v>5</v>
      </c>
      <c r="H125" s="8">
        <v>0</v>
      </c>
      <c r="I125" s="8">
        <v>0</v>
      </c>
      <c r="J125" s="8">
        <v>0</v>
      </c>
      <c r="K125" s="8">
        <v>5</v>
      </c>
      <c r="L125" s="8">
        <v>4</v>
      </c>
      <c r="M125" s="8">
        <v>2</v>
      </c>
      <c r="N125" s="8">
        <v>0</v>
      </c>
      <c r="O125" s="8">
        <v>0</v>
      </c>
      <c r="P125" s="9">
        <f t="shared" ref="P125:P135" si="68">SUM(F125:O125)</f>
        <v>27</v>
      </c>
      <c r="Q125" s="8">
        <v>15</v>
      </c>
      <c r="R125" s="8">
        <v>12</v>
      </c>
      <c r="S125" s="8">
        <v>0</v>
      </c>
      <c r="T125" s="9">
        <f t="shared" ref="T125:T135" si="69">SUM(Q125:S125)</f>
        <v>27</v>
      </c>
      <c r="U125" s="8">
        <v>0</v>
      </c>
      <c r="V125" s="8">
        <v>0</v>
      </c>
      <c r="W125" s="8">
        <v>0</v>
      </c>
      <c r="X125" s="8">
        <v>0</v>
      </c>
      <c r="Y125" s="10">
        <f t="shared" ref="Y125:Y135" si="70">SUM(W125:X125)</f>
        <v>0</v>
      </c>
      <c r="Z125" s="8">
        <v>0</v>
      </c>
      <c r="AA125" s="8">
        <v>0</v>
      </c>
      <c r="AB125" s="11">
        <f t="shared" ref="AB125:AB135" si="71">SUM(Z125:AA125)</f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2</v>
      </c>
      <c r="AH125" s="8">
        <v>0</v>
      </c>
      <c r="AI125" s="8">
        <v>1</v>
      </c>
      <c r="AJ125" s="12">
        <f t="shared" ref="AJ125:AJ135" si="72">SUM(AE125:AI125)</f>
        <v>3</v>
      </c>
      <c r="AK125" s="8">
        <v>6</v>
      </c>
      <c r="AL125" s="8">
        <v>1</v>
      </c>
      <c r="AM125" s="8">
        <v>8</v>
      </c>
      <c r="AN125" s="8">
        <v>1</v>
      </c>
      <c r="AO125" s="13">
        <f t="shared" ref="AO125:AO135" si="73">SUM(AK125:AN125)</f>
        <v>16</v>
      </c>
      <c r="AP125" s="8">
        <v>8</v>
      </c>
      <c r="AQ125" s="8">
        <v>0</v>
      </c>
      <c r="AR125" s="9">
        <f t="shared" ref="AR125:AR135" si="74">SUM(U125+V125+W125+X125+Z125+AA125+AC125+AD125+AE125+AF125+AG125+AH125+AI125+AK125+AL125+AM125+AN125+AP125+AQ125)</f>
        <v>27</v>
      </c>
    </row>
    <row r="126" spans="1:44" x14ac:dyDescent="0.25">
      <c r="A126" s="8" t="s">
        <v>41</v>
      </c>
      <c r="B126" s="8">
        <v>1</v>
      </c>
      <c r="C126" s="8">
        <v>23</v>
      </c>
      <c r="D126" s="8">
        <v>0</v>
      </c>
      <c r="E126" s="9">
        <f t="shared" si="67"/>
        <v>24</v>
      </c>
      <c r="F126" s="8">
        <v>7</v>
      </c>
      <c r="G126" s="8">
        <v>0</v>
      </c>
      <c r="H126" s="8">
        <v>0</v>
      </c>
      <c r="I126" s="8">
        <v>1</v>
      </c>
      <c r="J126" s="8">
        <v>0</v>
      </c>
      <c r="K126" s="8">
        <v>9</v>
      </c>
      <c r="L126" s="8">
        <v>7</v>
      </c>
      <c r="M126" s="8">
        <v>0</v>
      </c>
      <c r="N126" s="8">
        <v>0</v>
      </c>
      <c r="O126" s="8">
        <v>0</v>
      </c>
      <c r="P126" s="9">
        <f t="shared" si="68"/>
        <v>24</v>
      </c>
      <c r="Q126" s="8">
        <v>13</v>
      </c>
      <c r="R126" s="8">
        <v>11</v>
      </c>
      <c r="S126" s="8">
        <v>0</v>
      </c>
      <c r="T126" s="9">
        <f t="shared" si="69"/>
        <v>24</v>
      </c>
      <c r="U126" s="8">
        <v>0</v>
      </c>
      <c r="V126" s="8">
        <v>0</v>
      </c>
      <c r="W126" s="8">
        <v>0</v>
      </c>
      <c r="X126" s="8">
        <v>0</v>
      </c>
      <c r="Y126" s="10">
        <f t="shared" si="70"/>
        <v>0</v>
      </c>
      <c r="Z126" s="8">
        <v>0</v>
      </c>
      <c r="AA126" s="8">
        <v>0</v>
      </c>
      <c r="AB126" s="11">
        <f t="shared" si="71"/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2</v>
      </c>
      <c r="AJ126" s="12">
        <f t="shared" si="72"/>
        <v>2</v>
      </c>
      <c r="AK126" s="8">
        <v>4</v>
      </c>
      <c r="AL126" s="8">
        <v>1</v>
      </c>
      <c r="AM126" s="8">
        <v>7</v>
      </c>
      <c r="AN126" s="8">
        <v>0</v>
      </c>
      <c r="AO126" s="13">
        <f t="shared" si="73"/>
        <v>12</v>
      </c>
      <c r="AP126" s="8">
        <v>10</v>
      </c>
      <c r="AQ126" s="8">
        <v>0</v>
      </c>
      <c r="AR126" s="9">
        <f t="shared" si="74"/>
        <v>24</v>
      </c>
    </row>
    <row r="127" spans="1:44" x14ac:dyDescent="0.25">
      <c r="A127" s="8" t="s">
        <v>42</v>
      </c>
      <c r="B127" s="8">
        <v>2</v>
      </c>
      <c r="C127" s="8">
        <v>12</v>
      </c>
      <c r="D127" s="8">
        <v>0</v>
      </c>
      <c r="E127" s="9">
        <f t="shared" si="67"/>
        <v>14</v>
      </c>
      <c r="F127" s="8">
        <v>7</v>
      </c>
      <c r="G127" s="8">
        <v>3</v>
      </c>
      <c r="H127" s="8">
        <v>0</v>
      </c>
      <c r="I127" s="8">
        <v>0</v>
      </c>
      <c r="J127" s="8">
        <v>0</v>
      </c>
      <c r="K127" s="8">
        <v>1</v>
      </c>
      <c r="L127" s="8">
        <v>2</v>
      </c>
      <c r="M127" s="8">
        <v>1</v>
      </c>
      <c r="N127" s="8">
        <v>0</v>
      </c>
      <c r="O127" s="8">
        <v>0</v>
      </c>
      <c r="P127" s="9">
        <f t="shared" si="68"/>
        <v>14</v>
      </c>
      <c r="Q127" s="8">
        <v>9</v>
      </c>
      <c r="R127" s="8">
        <v>5</v>
      </c>
      <c r="S127" s="8">
        <v>0</v>
      </c>
      <c r="T127" s="9">
        <f t="shared" si="69"/>
        <v>14</v>
      </c>
      <c r="U127" s="8">
        <v>0</v>
      </c>
      <c r="V127" s="8">
        <v>0</v>
      </c>
      <c r="W127" s="8">
        <v>0</v>
      </c>
      <c r="X127" s="8">
        <v>0</v>
      </c>
      <c r="Y127" s="10">
        <f t="shared" si="70"/>
        <v>0</v>
      </c>
      <c r="Z127" s="8">
        <v>0</v>
      </c>
      <c r="AA127" s="8">
        <v>0</v>
      </c>
      <c r="AB127" s="11">
        <f t="shared" si="71"/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12">
        <f t="shared" si="72"/>
        <v>0</v>
      </c>
      <c r="AK127" s="8">
        <v>3</v>
      </c>
      <c r="AL127" s="8">
        <v>3</v>
      </c>
      <c r="AM127" s="8">
        <v>2</v>
      </c>
      <c r="AN127" s="8">
        <v>2</v>
      </c>
      <c r="AO127" s="13">
        <f t="shared" si="73"/>
        <v>10</v>
      </c>
      <c r="AP127" s="8">
        <v>4</v>
      </c>
      <c r="AQ127" s="8">
        <v>0</v>
      </c>
      <c r="AR127" s="9">
        <f t="shared" si="74"/>
        <v>14</v>
      </c>
    </row>
    <row r="128" spans="1:44" x14ac:dyDescent="0.25">
      <c r="A128" s="8" t="s">
        <v>43</v>
      </c>
      <c r="B128" s="8">
        <v>3</v>
      </c>
      <c r="C128" s="8">
        <v>16</v>
      </c>
      <c r="D128" s="8">
        <v>0</v>
      </c>
      <c r="E128" s="9">
        <f t="shared" si="67"/>
        <v>19</v>
      </c>
      <c r="F128" s="8">
        <v>7</v>
      </c>
      <c r="G128" s="8">
        <v>4</v>
      </c>
      <c r="H128" s="8">
        <v>1</v>
      </c>
      <c r="I128" s="8">
        <v>0</v>
      </c>
      <c r="J128" s="8">
        <v>0</v>
      </c>
      <c r="K128" s="8">
        <v>4</v>
      </c>
      <c r="L128" s="8">
        <v>3</v>
      </c>
      <c r="M128" s="8">
        <v>0</v>
      </c>
      <c r="N128" s="8">
        <v>0</v>
      </c>
      <c r="O128" s="8">
        <v>0</v>
      </c>
      <c r="P128" s="9">
        <f t="shared" si="68"/>
        <v>19</v>
      </c>
      <c r="Q128" s="8">
        <v>8</v>
      </c>
      <c r="R128" s="8">
        <v>11</v>
      </c>
      <c r="S128" s="8">
        <v>0</v>
      </c>
      <c r="T128" s="9">
        <f t="shared" si="69"/>
        <v>19</v>
      </c>
      <c r="U128" s="8">
        <v>0</v>
      </c>
      <c r="V128" s="8">
        <v>0</v>
      </c>
      <c r="W128" s="8">
        <v>0</v>
      </c>
      <c r="X128" s="8">
        <v>0</v>
      </c>
      <c r="Y128" s="10">
        <f t="shared" si="70"/>
        <v>0</v>
      </c>
      <c r="Z128" s="8">
        <v>0</v>
      </c>
      <c r="AA128" s="8">
        <v>0</v>
      </c>
      <c r="AB128" s="11">
        <f t="shared" si="71"/>
        <v>0</v>
      </c>
      <c r="AC128" s="8">
        <v>1</v>
      </c>
      <c r="AD128" s="8">
        <v>0</v>
      </c>
      <c r="AE128" s="8">
        <v>0</v>
      </c>
      <c r="AF128" s="8">
        <v>3</v>
      </c>
      <c r="AG128" s="8">
        <v>0</v>
      </c>
      <c r="AH128" s="8">
        <v>0</v>
      </c>
      <c r="AI128" s="8">
        <v>2</v>
      </c>
      <c r="AJ128" s="12">
        <f t="shared" si="72"/>
        <v>5</v>
      </c>
      <c r="AK128" s="8">
        <v>2</v>
      </c>
      <c r="AL128" s="8">
        <v>1</v>
      </c>
      <c r="AM128" s="8">
        <v>4</v>
      </c>
      <c r="AN128" s="8">
        <v>1</v>
      </c>
      <c r="AO128" s="13">
        <f t="shared" si="73"/>
        <v>8</v>
      </c>
      <c r="AP128" s="8">
        <v>5</v>
      </c>
      <c r="AQ128" s="8">
        <v>0</v>
      </c>
      <c r="AR128" s="9">
        <f t="shared" si="74"/>
        <v>19</v>
      </c>
    </row>
    <row r="129" spans="1:44" x14ac:dyDescent="0.25">
      <c r="A129" s="8" t="s">
        <v>44</v>
      </c>
      <c r="B129" s="8">
        <v>3</v>
      </c>
      <c r="C129" s="8">
        <v>13</v>
      </c>
      <c r="D129" s="8">
        <v>0</v>
      </c>
      <c r="E129" s="9">
        <f t="shared" si="67"/>
        <v>16</v>
      </c>
      <c r="F129" s="8">
        <v>6</v>
      </c>
      <c r="G129" s="8">
        <v>4</v>
      </c>
      <c r="H129" s="8">
        <v>1</v>
      </c>
      <c r="I129" s="8">
        <v>0</v>
      </c>
      <c r="J129" s="8">
        <v>0</v>
      </c>
      <c r="K129" s="8">
        <v>2</v>
      </c>
      <c r="L129" s="8">
        <v>2</v>
      </c>
      <c r="M129" s="8">
        <v>1</v>
      </c>
      <c r="N129" s="8">
        <v>0</v>
      </c>
      <c r="O129" s="8">
        <v>0</v>
      </c>
      <c r="P129" s="9">
        <f t="shared" si="68"/>
        <v>16</v>
      </c>
      <c r="Q129" s="8">
        <v>5</v>
      </c>
      <c r="R129" s="8">
        <v>11</v>
      </c>
      <c r="S129" s="8">
        <v>0</v>
      </c>
      <c r="T129" s="9">
        <f t="shared" si="69"/>
        <v>16</v>
      </c>
      <c r="U129" s="8">
        <v>0</v>
      </c>
      <c r="V129" s="8">
        <v>0</v>
      </c>
      <c r="W129" s="8">
        <v>0</v>
      </c>
      <c r="X129" s="8">
        <v>0</v>
      </c>
      <c r="Y129" s="10">
        <f t="shared" si="70"/>
        <v>0</v>
      </c>
      <c r="Z129" s="8">
        <v>0</v>
      </c>
      <c r="AA129" s="8">
        <v>1</v>
      </c>
      <c r="AB129" s="11">
        <f t="shared" si="71"/>
        <v>1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1</v>
      </c>
      <c r="AI129" s="8">
        <v>2</v>
      </c>
      <c r="AJ129" s="12">
        <f t="shared" si="72"/>
        <v>3</v>
      </c>
      <c r="AK129" s="8">
        <v>2</v>
      </c>
      <c r="AL129" s="8">
        <v>2</v>
      </c>
      <c r="AM129" s="8">
        <v>4</v>
      </c>
      <c r="AN129" s="8">
        <v>0</v>
      </c>
      <c r="AO129" s="13">
        <f t="shared" si="73"/>
        <v>8</v>
      </c>
      <c r="AP129" s="8">
        <v>4</v>
      </c>
      <c r="AQ129" s="8">
        <v>0</v>
      </c>
      <c r="AR129" s="9">
        <f t="shared" si="74"/>
        <v>16</v>
      </c>
    </row>
    <row r="130" spans="1:44" x14ac:dyDescent="0.25">
      <c r="A130" s="8" t="s">
        <v>45</v>
      </c>
      <c r="B130" s="8">
        <v>5</v>
      </c>
      <c r="C130" s="8">
        <v>36</v>
      </c>
      <c r="D130" s="8">
        <v>0</v>
      </c>
      <c r="E130" s="9">
        <f t="shared" si="67"/>
        <v>41</v>
      </c>
      <c r="F130" s="8">
        <v>20</v>
      </c>
      <c r="G130" s="8">
        <v>2</v>
      </c>
      <c r="H130" s="8">
        <v>0</v>
      </c>
      <c r="I130" s="8">
        <v>1</v>
      </c>
      <c r="J130" s="8">
        <v>0</v>
      </c>
      <c r="K130" s="8">
        <v>7</v>
      </c>
      <c r="L130" s="8">
        <v>11</v>
      </c>
      <c r="M130" s="8">
        <v>0</v>
      </c>
      <c r="N130" s="8">
        <v>0</v>
      </c>
      <c r="O130" s="8">
        <v>0</v>
      </c>
      <c r="P130" s="9">
        <f t="shared" si="68"/>
        <v>41</v>
      </c>
      <c r="Q130" s="8">
        <v>25</v>
      </c>
      <c r="R130" s="8">
        <v>16</v>
      </c>
      <c r="S130" s="8">
        <v>0</v>
      </c>
      <c r="T130" s="9">
        <f t="shared" si="69"/>
        <v>41</v>
      </c>
      <c r="U130" s="8">
        <v>0</v>
      </c>
      <c r="V130" s="8">
        <v>0</v>
      </c>
      <c r="W130" s="8">
        <v>0</v>
      </c>
      <c r="X130" s="8">
        <v>0</v>
      </c>
      <c r="Y130" s="10">
        <f t="shared" si="70"/>
        <v>0</v>
      </c>
      <c r="Z130" s="8">
        <v>0</v>
      </c>
      <c r="AA130" s="8">
        <v>0</v>
      </c>
      <c r="AB130" s="11">
        <f t="shared" si="71"/>
        <v>0</v>
      </c>
      <c r="AC130" s="8">
        <v>0</v>
      </c>
      <c r="AD130" s="8">
        <v>0</v>
      </c>
      <c r="AE130" s="8">
        <v>0</v>
      </c>
      <c r="AF130" s="8">
        <v>3</v>
      </c>
      <c r="AG130" s="8">
        <v>1</v>
      </c>
      <c r="AH130" s="8">
        <v>0</v>
      </c>
      <c r="AI130" s="8">
        <v>5</v>
      </c>
      <c r="AJ130" s="12">
        <f t="shared" si="72"/>
        <v>9</v>
      </c>
      <c r="AK130" s="8">
        <v>10</v>
      </c>
      <c r="AL130" s="8">
        <v>2</v>
      </c>
      <c r="AM130" s="8">
        <v>9</v>
      </c>
      <c r="AN130" s="8">
        <v>1</v>
      </c>
      <c r="AO130" s="13">
        <f t="shared" si="73"/>
        <v>22</v>
      </c>
      <c r="AP130" s="8">
        <v>10</v>
      </c>
      <c r="AQ130" s="8">
        <v>0</v>
      </c>
      <c r="AR130" s="9">
        <f t="shared" si="74"/>
        <v>41</v>
      </c>
    </row>
    <row r="131" spans="1:44" x14ac:dyDescent="0.25">
      <c r="A131" s="8" t="s">
        <v>46</v>
      </c>
      <c r="B131" s="8">
        <v>1</v>
      </c>
      <c r="C131" s="8">
        <v>14</v>
      </c>
      <c r="D131" s="8">
        <v>0</v>
      </c>
      <c r="E131" s="9">
        <f t="shared" si="67"/>
        <v>15</v>
      </c>
      <c r="F131" s="8">
        <v>5</v>
      </c>
      <c r="G131" s="8">
        <v>1</v>
      </c>
      <c r="H131" s="8">
        <v>0</v>
      </c>
      <c r="I131" s="8">
        <v>0</v>
      </c>
      <c r="J131" s="8">
        <v>0</v>
      </c>
      <c r="K131" s="8">
        <v>4</v>
      </c>
      <c r="L131" s="8">
        <v>4</v>
      </c>
      <c r="M131" s="8">
        <v>1</v>
      </c>
      <c r="N131" s="8">
        <v>0</v>
      </c>
      <c r="O131" s="8">
        <v>0</v>
      </c>
      <c r="P131" s="9">
        <f t="shared" si="68"/>
        <v>15</v>
      </c>
      <c r="Q131" s="8">
        <v>8</v>
      </c>
      <c r="R131" s="8">
        <v>7</v>
      </c>
      <c r="S131" s="8">
        <v>0</v>
      </c>
      <c r="T131" s="9">
        <f t="shared" si="69"/>
        <v>15</v>
      </c>
      <c r="U131" s="8">
        <v>0</v>
      </c>
      <c r="V131" s="8">
        <v>0</v>
      </c>
      <c r="W131" s="8">
        <v>0</v>
      </c>
      <c r="X131" s="8">
        <v>0</v>
      </c>
      <c r="Y131" s="10">
        <f t="shared" si="70"/>
        <v>0</v>
      </c>
      <c r="Z131" s="8">
        <v>0</v>
      </c>
      <c r="AA131" s="8">
        <v>0</v>
      </c>
      <c r="AB131" s="11">
        <f t="shared" si="71"/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12">
        <f t="shared" si="72"/>
        <v>0</v>
      </c>
      <c r="AK131" s="8">
        <v>3</v>
      </c>
      <c r="AL131" s="8">
        <v>1</v>
      </c>
      <c r="AM131" s="8">
        <v>6</v>
      </c>
      <c r="AN131" s="8">
        <v>0</v>
      </c>
      <c r="AO131" s="13">
        <f t="shared" si="73"/>
        <v>10</v>
      </c>
      <c r="AP131" s="8">
        <v>5</v>
      </c>
      <c r="AQ131" s="8">
        <v>0</v>
      </c>
      <c r="AR131" s="9">
        <f t="shared" si="74"/>
        <v>15</v>
      </c>
    </row>
    <row r="132" spans="1:44" x14ac:dyDescent="0.25">
      <c r="A132" s="8" t="s">
        <v>47</v>
      </c>
      <c r="B132" s="8">
        <v>1</v>
      </c>
      <c r="C132" s="8">
        <v>6</v>
      </c>
      <c r="D132" s="8">
        <v>0</v>
      </c>
      <c r="E132" s="9">
        <f t="shared" si="67"/>
        <v>7</v>
      </c>
      <c r="F132" s="8">
        <v>5</v>
      </c>
      <c r="G132" s="8">
        <v>1</v>
      </c>
      <c r="H132" s="8">
        <v>0</v>
      </c>
      <c r="I132" s="8">
        <v>0</v>
      </c>
      <c r="J132" s="8">
        <v>0</v>
      </c>
      <c r="K132" s="8">
        <v>1</v>
      </c>
      <c r="L132" s="8">
        <v>0</v>
      </c>
      <c r="M132" s="8">
        <v>0</v>
      </c>
      <c r="N132" s="8">
        <v>0</v>
      </c>
      <c r="O132" s="8">
        <v>0</v>
      </c>
      <c r="P132" s="9">
        <f t="shared" si="68"/>
        <v>7</v>
      </c>
      <c r="Q132" s="8">
        <v>3</v>
      </c>
      <c r="R132" s="8">
        <v>4</v>
      </c>
      <c r="S132" s="8">
        <v>0</v>
      </c>
      <c r="T132" s="9">
        <f t="shared" si="69"/>
        <v>7</v>
      </c>
      <c r="U132" s="8">
        <v>0</v>
      </c>
      <c r="V132" s="8">
        <v>0</v>
      </c>
      <c r="W132" s="8">
        <v>0</v>
      </c>
      <c r="X132" s="8">
        <v>0</v>
      </c>
      <c r="Y132" s="10">
        <f t="shared" si="70"/>
        <v>0</v>
      </c>
      <c r="Z132" s="8">
        <v>0</v>
      </c>
      <c r="AA132" s="8">
        <v>0</v>
      </c>
      <c r="AB132" s="11">
        <f t="shared" si="71"/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1</v>
      </c>
      <c r="AH132" s="8">
        <v>1</v>
      </c>
      <c r="AI132" s="8">
        <v>0</v>
      </c>
      <c r="AJ132" s="12">
        <f t="shared" si="72"/>
        <v>2</v>
      </c>
      <c r="AK132" s="8">
        <v>1</v>
      </c>
      <c r="AL132" s="8">
        <v>2</v>
      </c>
      <c r="AM132" s="8">
        <v>1</v>
      </c>
      <c r="AN132" s="8">
        <v>0</v>
      </c>
      <c r="AO132" s="13">
        <f t="shared" si="73"/>
        <v>4</v>
      </c>
      <c r="AP132" s="8">
        <v>1</v>
      </c>
      <c r="AQ132" s="8">
        <v>0</v>
      </c>
      <c r="AR132" s="9">
        <f t="shared" si="74"/>
        <v>7</v>
      </c>
    </row>
    <row r="133" spans="1:44" x14ac:dyDescent="0.25">
      <c r="A133" s="8" t="s">
        <v>48</v>
      </c>
      <c r="B133" s="8">
        <v>0</v>
      </c>
      <c r="C133" s="8">
        <v>19</v>
      </c>
      <c r="D133" s="8">
        <v>0</v>
      </c>
      <c r="E133" s="9">
        <f t="shared" si="67"/>
        <v>19</v>
      </c>
      <c r="F133" s="8">
        <v>9</v>
      </c>
      <c r="G133" s="8">
        <v>1</v>
      </c>
      <c r="H133" s="8">
        <v>0</v>
      </c>
      <c r="I133" s="8">
        <v>0</v>
      </c>
      <c r="J133" s="8">
        <v>0</v>
      </c>
      <c r="K133" s="8">
        <v>6</v>
      </c>
      <c r="L133" s="8">
        <v>2</v>
      </c>
      <c r="M133" s="8">
        <v>1</v>
      </c>
      <c r="N133" s="8">
        <v>0</v>
      </c>
      <c r="O133" s="8">
        <v>0</v>
      </c>
      <c r="P133" s="9">
        <f t="shared" si="68"/>
        <v>19</v>
      </c>
      <c r="Q133" s="8">
        <v>13</v>
      </c>
      <c r="R133" s="8">
        <v>6</v>
      </c>
      <c r="S133" s="8">
        <v>0</v>
      </c>
      <c r="T133" s="9">
        <f t="shared" si="69"/>
        <v>19</v>
      </c>
      <c r="U133" s="8">
        <v>0</v>
      </c>
      <c r="V133" s="8">
        <v>0</v>
      </c>
      <c r="W133" s="8">
        <v>0</v>
      </c>
      <c r="X133" s="8">
        <v>0</v>
      </c>
      <c r="Y133" s="10">
        <f t="shared" si="70"/>
        <v>0</v>
      </c>
      <c r="Z133" s="8">
        <v>0</v>
      </c>
      <c r="AA133" s="8">
        <v>0</v>
      </c>
      <c r="AB133" s="11">
        <f t="shared" si="71"/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1</v>
      </c>
      <c r="AJ133" s="12">
        <f t="shared" si="72"/>
        <v>1</v>
      </c>
      <c r="AK133" s="8">
        <v>4</v>
      </c>
      <c r="AL133" s="8">
        <v>4</v>
      </c>
      <c r="AM133" s="8">
        <v>7</v>
      </c>
      <c r="AN133" s="8">
        <v>0</v>
      </c>
      <c r="AO133" s="13">
        <f t="shared" si="73"/>
        <v>15</v>
      </c>
      <c r="AP133" s="8">
        <v>3</v>
      </c>
      <c r="AQ133" s="8">
        <v>0</v>
      </c>
      <c r="AR133" s="9">
        <f t="shared" si="74"/>
        <v>19</v>
      </c>
    </row>
    <row r="134" spans="1:44" x14ac:dyDescent="0.25">
      <c r="A134" s="21" t="s">
        <v>49</v>
      </c>
      <c r="B134" s="8">
        <v>0</v>
      </c>
      <c r="C134" s="8">
        <v>18</v>
      </c>
      <c r="D134" s="8">
        <v>0</v>
      </c>
      <c r="E134" s="9">
        <f t="shared" ref="E134" si="75">SUM(B134:D134)</f>
        <v>18</v>
      </c>
      <c r="F134" s="8">
        <v>5</v>
      </c>
      <c r="G134" s="8">
        <v>0</v>
      </c>
      <c r="H134" s="8">
        <v>1</v>
      </c>
      <c r="I134" s="8">
        <v>1</v>
      </c>
      <c r="J134" s="8">
        <v>0</v>
      </c>
      <c r="K134" s="8">
        <v>6</v>
      </c>
      <c r="L134" s="8">
        <v>5</v>
      </c>
      <c r="M134" s="8">
        <v>0</v>
      </c>
      <c r="N134" s="8">
        <v>0</v>
      </c>
      <c r="O134" s="8">
        <v>0</v>
      </c>
      <c r="P134" s="9">
        <f t="shared" si="68"/>
        <v>18</v>
      </c>
      <c r="Q134" s="8">
        <v>11</v>
      </c>
      <c r="R134" s="8">
        <v>7</v>
      </c>
      <c r="S134" s="8">
        <v>0</v>
      </c>
      <c r="T134" s="9">
        <f t="shared" si="69"/>
        <v>18</v>
      </c>
      <c r="U134" s="8">
        <v>0</v>
      </c>
      <c r="V134" s="8">
        <v>0</v>
      </c>
      <c r="W134" s="8">
        <v>0</v>
      </c>
      <c r="X134" s="8">
        <v>0</v>
      </c>
      <c r="Y134" s="10">
        <f t="shared" si="70"/>
        <v>0</v>
      </c>
      <c r="Z134" s="8">
        <v>0</v>
      </c>
      <c r="AA134" s="8">
        <v>1</v>
      </c>
      <c r="AB134" s="11">
        <f t="shared" si="71"/>
        <v>1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1</v>
      </c>
      <c r="AJ134" s="12">
        <f t="shared" si="72"/>
        <v>1</v>
      </c>
      <c r="AK134" s="8">
        <v>1</v>
      </c>
      <c r="AL134" s="8">
        <v>2</v>
      </c>
      <c r="AM134" s="8">
        <v>6</v>
      </c>
      <c r="AN134" s="8">
        <v>1</v>
      </c>
      <c r="AO134" s="13">
        <f t="shared" si="73"/>
        <v>10</v>
      </c>
      <c r="AP134" s="8">
        <v>6</v>
      </c>
      <c r="AQ134" s="8">
        <v>0</v>
      </c>
      <c r="AR134" s="9">
        <f t="shared" si="74"/>
        <v>18</v>
      </c>
    </row>
    <row r="135" spans="1:44" x14ac:dyDescent="0.25">
      <c r="A135" s="8" t="s">
        <v>50</v>
      </c>
      <c r="B135" s="8">
        <v>2</v>
      </c>
      <c r="C135" s="8">
        <v>10</v>
      </c>
      <c r="D135" s="8">
        <v>0</v>
      </c>
      <c r="E135" s="9">
        <f t="shared" si="67"/>
        <v>12</v>
      </c>
      <c r="F135" s="8">
        <v>4</v>
      </c>
      <c r="G135" s="8">
        <v>3</v>
      </c>
      <c r="H135" s="8">
        <v>0</v>
      </c>
      <c r="I135" s="8">
        <v>0</v>
      </c>
      <c r="J135" s="8">
        <v>0</v>
      </c>
      <c r="K135" s="8">
        <v>2</v>
      </c>
      <c r="L135" s="8">
        <v>3</v>
      </c>
      <c r="M135" s="8">
        <v>0</v>
      </c>
      <c r="N135" s="8">
        <v>0</v>
      </c>
      <c r="O135" s="8">
        <v>0</v>
      </c>
      <c r="P135" s="9">
        <f t="shared" si="68"/>
        <v>12</v>
      </c>
      <c r="Q135" s="8">
        <v>6</v>
      </c>
      <c r="R135" s="8">
        <v>6</v>
      </c>
      <c r="S135" s="8">
        <v>0</v>
      </c>
      <c r="T135" s="9">
        <f t="shared" si="69"/>
        <v>12</v>
      </c>
      <c r="U135" s="8">
        <v>0</v>
      </c>
      <c r="V135" s="8">
        <v>0</v>
      </c>
      <c r="W135" s="8">
        <v>0</v>
      </c>
      <c r="X135" s="8">
        <v>0</v>
      </c>
      <c r="Y135" s="10">
        <f t="shared" si="70"/>
        <v>0</v>
      </c>
      <c r="Z135" s="8">
        <v>0</v>
      </c>
      <c r="AA135" s="8">
        <v>0</v>
      </c>
      <c r="AB135" s="11">
        <f t="shared" si="71"/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12">
        <f t="shared" si="72"/>
        <v>0</v>
      </c>
      <c r="AK135" s="8">
        <v>2</v>
      </c>
      <c r="AL135" s="8">
        <v>3</v>
      </c>
      <c r="AM135" s="8">
        <v>3</v>
      </c>
      <c r="AN135" s="8">
        <v>0</v>
      </c>
      <c r="AO135" s="13">
        <f t="shared" si="73"/>
        <v>8</v>
      </c>
      <c r="AP135" s="8">
        <v>4</v>
      </c>
      <c r="AQ135" s="8">
        <v>0</v>
      </c>
      <c r="AR135" s="9">
        <f t="shared" si="74"/>
        <v>12</v>
      </c>
    </row>
    <row r="136" spans="1:44" x14ac:dyDescent="0.25">
      <c r="A136" s="14" t="s">
        <v>51</v>
      </c>
      <c r="B136" s="8">
        <f>SUM(B124:B135)</f>
        <v>19</v>
      </c>
      <c r="C136" s="8">
        <f t="shared" ref="C136:AR136" si="76">SUM(C124:C135)</f>
        <v>230</v>
      </c>
      <c r="D136" s="8">
        <f t="shared" si="76"/>
        <v>0</v>
      </c>
      <c r="E136" s="8">
        <f t="shared" si="76"/>
        <v>249</v>
      </c>
      <c r="F136" s="8">
        <f t="shared" si="76"/>
        <v>99</v>
      </c>
      <c r="G136" s="8">
        <f t="shared" si="76"/>
        <v>31</v>
      </c>
      <c r="H136" s="8">
        <f t="shared" si="76"/>
        <v>4</v>
      </c>
      <c r="I136" s="8">
        <f t="shared" si="76"/>
        <v>3</v>
      </c>
      <c r="J136" s="8">
        <f t="shared" si="76"/>
        <v>0</v>
      </c>
      <c r="K136" s="8">
        <f t="shared" si="76"/>
        <v>55</v>
      </c>
      <c r="L136" s="8">
        <f t="shared" si="76"/>
        <v>50</v>
      </c>
      <c r="M136" s="8">
        <f t="shared" si="76"/>
        <v>7</v>
      </c>
      <c r="N136" s="8">
        <f t="shared" si="76"/>
        <v>0</v>
      </c>
      <c r="O136" s="8">
        <f t="shared" si="76"/>
        <v>0</v>
      </c>
      <c r="P136" s="8">
        <f t="shared" si="76"/>
        <v>249</v>
      </c>
      <c r="Q136" s="8">
        <f t="shared" si="76"/>
        <v>132</v>
      </c>
      <c r="R136" s="8">
        <f t="shared" si="76"/>
        <v>117</v>
      </c>
      <c r="S136" s="8">
        <f t="shared" si="76"/>
        <v>0</v>
      </c>
      <c r="T136" s="8">
        <f t="shared" si="76"/>
        <v>249</v>
      </c>
      <c r="U136" s="8">
        <f t="shared" si="76"/>
        <v>0</v>
      </c>
      <c r="V136" s="8">
        <f t="shared" si="76"/>
        <v>0</v>
      </c>
      <c r="W136" s="8">
        <f t="shared" si="76"/>
        <v>0</v>
      </c>
      <c r="X136" s="8">
        <f t="shared" si="76"/>
        <v>0</v>
      </c>
      <c r="Y136" s="8">
        <f t="shared" si="76"/>
        <v>0</v>
      </c>
      <c r="Z136" s="8">
        <f t="shared" si="76"/>
        <v>0</v>
      </c>
      <c r="AA136" s="8">
        <f t="shared" si="76"/>
        <v>3</v>
      </c>
      <c r="AB136" s="8">
        <f t="shared" si="76"/>
        <v>3</v>
      </c>
      <c r="AC136" s="8">
        <f t="shared" si="76"/>
        <v>1</v>
      </c>
      <c r="AD136" s="8">
        <f t="shared" si="76"/>
        <v>0</v>
      </c>
      <c r="AE136" s="8">
        <f t="shared" si="76"/>
        <v>0</v>
      </c>
      <c r="AF136" s="8">
        <f t="shared" si="76"/>
        <v>6</v>
      </c>
      <c r="AG136" s="8">
        <f t="shared" si="76"/>
        <v>5</v>
      </c>
      <c r="AH136" s="8">
        <f t="shared" si="76"/>
        <v>2</v>
      </c>
      <c r="AI136" s="8">
        <f t="shared" si="76"/>
        <v>17</v>
      </c>
      <c r="AJ136" s="8">
        <f t="shared" si="76"/>
        <v>30</v>
      </c>
      <c r="AK136" s="8">
        <f t="shared" si="76"/>
        <v>42</v>
      </c>
      <c r="AL136" s="8">
        <f t="shared" si="76"/>
        <v>28</v>
      </c>
      <c r="AM136" s="8">
        <f t="shared" si="76"/>
        <v>68</v>
      </c>
      <c r="AN136" s="8">
        <f t="shared" si="76"/>
        <v>7</v>
      </c>
      <c r="AO136" s="8">
        <f t="shared" si="76"/>
        <v>145</v>
      </c>
      <c r="AP136" s="8">
        <f t="shared" si="76"/>
        <v>70</v>
      </c>
      <c r="AQ136" s="8">
        <f t="shared" si="76"/>
        <v>0</v>
      </c>
      <c r="AR136" s="8">
        <f t="shared" si="76"/>
        <v>249</v>
      </c>
    </row>
    <row r="137" spans="1:44" x14ac:dyDescent="0.25">
      <c r="A137" s="15" t="s">
        <v>3</v>
      </c>
    </row>
    <row r="138" spans="1:44" ht="15.75" thickBot="1" x14ac:dyDescent="0.3"/>
    <row r="139" spans="1:44" ht="24" thickBot="1" x14ac:dyDescent="0.4">
      <c r="A139" s="22" t="s">
        <v>59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4"/>
    </row>
    <row r="140" spans="1:44" ht="52.5" x14ac:dyDescent="0.25">
      <c r="A140" s="1"/>
      <c r="B140" s="1" t="s">
        <v>0</v>
      </c>
      <c r="C140" s="1" t="s">
        <v>1</v>
      </c>
      <c r="D140" s="1" t="s">
        <v>2</v>
      </c>
      <c r="E140" s="2" t="s">
        <v>3</v>
      </c>
      <c r="F140" s="1" t="s">
        <v>4</v>
      </c>
      <c r="G140" s="1" t="s">
        <v>5</v>
      </c>
      <c r="H140" s="1" t="s">
        <v>6</v>
      </c>
      <c r="I140" s="1" t="s">
        <v>7</v>
      </c>
      <c r="J140" s="1" t="s">
        <v>8</v>
      </c>
      <c r="K140" s="1" t="s">
        <v>9</v>
      </c>
      <c r="L140" s="1" t="s">
        <v>10</v>
      </c>
      <c r="M140" s="1" t="s">
        <v>11</v>
      </c>
      <c r="N140" s="1" t="s">
        <v>12</v>
      </c>
      <c r="O140" s="1" t="s">
        <v>2</v>
      </c>
      <c r="P140" s="2" t="s">
        <v>3</v>
      </c>
      <c r="Q140" s="1" t="s">
        <v>13</v>
      </c>
      <c r="R140" s="1" t="s">
        <v>14</v>
      </c>
      <c r="S140" s="1" t="s">
        <v>2</v>
      </c>
      <c r="T140" s="2" t="s">
        <v>3</v>
      </c>
      <c r="U140" s="1" t="s">
        <v>15</v>
      </c>
      <c r="V140" s="1" t="s">
        <v>16</v>
      </c>
      <c r="W140" s="1" t="s">
        <v>17</v>
      </c>
      <c r="X140" s="1" t="s">
        <v>18</v>
      </c>
      <c r="Y140" s="3" t="s">
        <v>19</v>
      </c>
      <c r="Z140" s="1" t="s">
        <v>20</v>
      </c>
      <c r="AA140" s="1" t="s">
        <v>21</v>
      </c>
      <c r="AB140" s="4" t="s">
        <v>22</v>
      </c>
      <c r="AC140" s="1" t="s">
        <v>23</v>
      </c>
      <c r="AD140" s="1" t="s">
        <v>24</v>
      </c>
      <c r="AE140" s="1" t="s">
        <v>25</v>
      </c>
      <c r="AF140" s="1" t="s">
        <v>26</v>
      </c>
      <c r="AG140" s="1" t="s">
        <v>27</v>
      </c>
      <c r="AH140" s="1" t="s">
        <v>28</v>
      </c>
      <c r="AI140" s="1" t="s">
        <v>29</v>
      </c>
      <c r="AJ140" s="5" t="s">
        <v>30</v>
      </c>
      <c r="AK140" s="1" t="s">
        <v>31</v>
      </c>
      <c r="AL140" s="1" t="s">
        <v>32</v>
      </c>
      <c r="AM140" s="1" t="s">
        <v>33</v>
      </c>
      <c r="AN140" s="1" t="s">
        <v>34</v>
      </c>
      <c r="AO140" s="6" t="s">
        <v>35</v>
      </c>
      <c r="AP140" s="1" t="s">
        <v>36</v>
      </c>
      <c r="AQ140" s="1" t="s">
        <v>2</v>
      </c>
      <c r="AR140" s="2" t="s">
        <v>3</v>
      </c>
    </row>
    <row r="141" spans="1:44" x14ac:dyDescent="0.25">
      <c r="A141" s="8" t="s">
        <v>38</v>
      </c>
      <c r="B141" s="8">
        <v>6</v>
      </c>
      <c r="C141" s="8">
        <v>18</v>
      </c>
      <c r="D141" s="8">
        <v>0</v>
      </c>
      <c r="E141" s="9">
        <f>SUM(B141:D141)</f>
        <v>24</v>
      </c>
      <c r="F141" s="8">
        <v>18</v>
      </c>
      <c r="G141" s="8">
        <v>1</v>
      </c>
      <c r="H141" s="8">
        <v>3</v>
      </c>
      <c r="I141" s="8">
        <v>0</v>
      </c>
      <c r="J141" s="8">
        <v>0</v>
      </c>
      <c r="K141" s="8">
        <v>1</v>
      </c>
      <c r="L141" s="8">
        <v>1</v>
      </c>
      <c r="M141" s="8">
        <v>0</v>
      </c>
      <c r="N141" s="8">
        <v>0</v>
      </c>
      <c r="O141" s="8">
        <v>0</v>
      </c>
      <c r="P141" s="9">
        <f>SUM(F141:O141)</f>
        <v>24</v>
      </c>
      <c r="Q141" s="8">
        <v>14</v>
      </c>
      <c r="R141" s="8">
        <v>10</v>
      </c>
      <c r="S141" s="8">
        <v>0</v>
      </c>
      <c r="T141" s="9">
        <f>SUM(Q141:S141)</f>
        <v>24</v>
      </c>
      <c r="U141" s="8">
        <v>0</v>
      </c>
      <c r="V141" s="8">
        <v>0</v>
      </c>
      <c r="W141" s="8">
        <v>0</v>
      </c>
      <c r="X141" s="8">
        <v>0</v>
      </c>
      <c r="Y141" s="10">
        <f>SUM(W141:X141)</f>
        <v>0</v>
      </c>
      <c r="Z141" s="8">
        <v>1</v>
      </c>
      <c r="AA141" s="8">
        <v>0</v>
      </c>
      <c r="AB141" s="11">
        <f>SUM(Z141:AA141)</f>
        <v>1</v>
      </c>
      <c r="AC141" s="8">
        <v>2</v>
      </c>
      <c r="AD141" s="8">
        <v>0</v>
      </c>
      <c r="AE141" s="8">
        <v>0</v>
      </c>
      <c r="AF141" s="8">
        <v>1</v>
      </c>
      <c r="AG141" s="8">
        <v>1</v>
      </c>
      <c r="AH141" s="8">
        <v>2</v>
      </c>
      <c r="AI141" s="8">
        <v>4</v>
      </c>
      <c r="AJ141" s="12">
        <f>SUM(AE141:AI141)</f>
        <v>8</v>
      </c>
      <c r="AK141" s="8">
        <v>5</v>
      </c>
      <c r="AL141" s="8">
        <v>2</v>
      </c>
      <c r="AM141" s="8">
        <v>4</v>
      </c>
      <c r="AN141" s="8">
        <v>0</v>
      </c>
      <c r="AO141" s="13">
        <f>SUM(AK141:AN141)</f>
        <v>11</v>
      </c>
      <c r="AP141" s="8">
        <v>2</v>
      </c>
      <c r="AQ141" s="8">
        <v>0</v>
      </c>
      <c r="AR141" s="9">
        <f>U141+V141+W141+X141+Z141+AA141+AC141+AD141+AE141+AF141+AG141+AH141+AI141+AK141+AL141+AM141+AN141+AP141+AQ141</f>
        <v>24</v>
      </c>
    </row>
    <row r="142" spans="1:44" x14ac:dyDescent="0.25">
      <c r="A142" s="8" t="s">
        <v>39</v>
      </c>
      <c r="B142" s="8">
        <v>2</v>
      </c>
      <c r="C142" s="8">
        <v>15</v>
      </c>
      <c r="D142" s="8">
        <v>0</v>
      </c>
      <c r="E142" s="9">
        <f t="shared" ref="E142:E153" si="77">SUM(B142:D142)</f>
        <v>17</v>
      </c>
      <c r="F142" s="8">
        <v>10</v>
      </c>
      <c r="G142" s="8">
        <v>3</v>
      </c>
      <c r="H142" s="8">
        <v>0</v>
      </c>
      <c r="I142" s="8">
        <v>0</v>
      </c>
      <c r="J142" s="8">
        <v>0</v>
      </c>
      <c r="K142" s="8">
        <v>3</v>
      </c>
      <c r="L142" s="8">
        <v>1</v>
      </c>
      <c r="M142" s="8">
        <v>0</v>
      </c>
      <c r="N142" s="8">
        <v>0</v>
      </c>
      <c r="O142" s="8">
        <v>0</v>
      </c>
      <c r="P142" s="9">
        <f t="shared" ref="P142:P153" si="78">SUM(F142:O142)</f>
        <v>17</v>
      </c>
      <c r="Q142" s="8">
        <v>7</v>
      </c>
      <c r="R142" s="8">
        <v>10</v>
      </c>
      <c r="S142" s="8">
        <v>0</v>
      </c>
      <c r="T142" s="9">
        <f t="shared" ref="T142:T153" si="79">SUM(Q142:S142)</f>
        <v>17</v>
      </c>
      <c r="U142" s="8">
        <v>0</v>
      </c>
      <c r="V142" s="8">
        <v>0</v>
      </c>
      <c r="W142" s="8">
        <v>0</v>
      </c>
      <c r="X142" s="8">
        <v>0</v>
      </c>
      <c r="Y142" s="10">
        <f t="shared" ref="Y142:Y153" si="80">SUM(W142:X142)</f>
        <v>0</v>
      </c>
      <c r="Z142" s="8">
        <v>0</v>
      </c>
      <c r="AA142" s="8">
        <v>0</v>
      </c>
      <c r="AB142" s="11">
        <f t="shared" ref="AB142:AB153" si="81">SUM(Z142:AA142)</f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1</v>
      </c>
      <c r="AI142" s="8">
        <v>3</v>
      </c>
      <c r="AJ142" s="12">
        <f t="shared" ref="AJ142:AJ153" si="82">SUM(AE142:AI142)</f>
        <v>4</v>
      </c>
      <c r="AK142" s="8">
        <v>3</v>
      </c>
      <c r="AL142" s="8">
        <v>5</v>
      </c>
      <c r="AM142" s="8">
        <v>0</v>
      </c>
      <c r="AN142" s="8">
        <v>2</v>
      </c>
      <c r="AO142" s="13">
        <f t="shared" ref="AO142:AO153" si="83">SUM(AK142:AN142)</f>
        <v>10</v>
      </c>
      <c r="AP142" s="8">
        <v>3</v>
      </c>
      <c r="AQ142" s="8">
        <v>0</v>
      </c>
      <c r="AR142" s="9">
        <f t="shared" ref="AR142:AR153" si="84">U142+V142+W142+X142+Z142+AA142+AC142+AD142+AE142+AF142+AG142+AH142+AI142+AK142+AL142+AM142+AN142+AP142+AQ142</f>
        <v>17</v>
      </c>
    </row>
    <row r="143" spans="1:44" x14ac:dyDescent="0.25">
      <c r="A143" s="8" t="s">
        <v>41</v>
      </c>
      <c r="B143" s="8">
        <v>2</v>
      </c>
      <c r="C143" s="8">
        <v>19</v>
      </c>
      <c r="D143" s="8">
        <v>0</v>
      </c>
      <c r="E143" s="9">
        <f t="shared" si="77"/>
        <v>21</v>
      </c>
      <c r="F143" s="8">
        <v>12</v>
      </c>
      <c r="G143" s="8">
        <v>4</v>
      </c>
      <c r="H143" s="8">
        <v>1</v>
      </c>
      <c r="I143" s="8">
        <v>0</v>
      </c>
      <c r="J143" s="8">
        <v>0</v>
      </c>
      <c r="K143" s="8">
        <v>1</v>
      </c>
      <c r="L143" s="8">
        <v>2</v>
      </c>
      <c r="M143" s="8">
        <v>1</v>
      </c>
      <c r="N143" s="8">
        <v>0</v>
      </c>
      <c r="O143" s="8">
        <v>0</v>
      </c>
      <c r="P143" s="9">
        <f t="shared" si="78"/>
        <v>21</v>
      </c>
      <c r="Q143" s="8">
        <v>8</v>
      </c>
      <c r="R143" s="8">
        <v>13</v>
      </c>
      <c r="S143" s="8">
        <v>0</v>
      </c>
      <c r="T143" s="9">
        <f t="shared" si="79"/>
        <v>21</v>
      </c>
      <c r="U143" s="8">
        <v>0</v>
      </c>
      <c r="V143" s="8">
        <v>0</v>
      </c>
      <c r="W143" s="8">
        <v>0</v>
      </c>
      <c r="X143" s="8">
        <v>0</v>
      </c>
      <c r="Y143" s="10">
        <f t="shared" si="80"/>
        <v>0</v>
      </c>
      <c r="Z143" s="8">
        <v>0</v>
      </c>
      <c r="AA143" s="8">
        <v>0</v>
      </c>
      <c r="AB143" s="11">
        <f t="shared" si="81"/>
        <v>0</v>
      </c>
      <c r="AC143" s="8">
        <v>0</v>
      </c>
      <c r="AD143" s="8">
        <v>0</v>
      </c>
      <c r="AE143" s="8">
        <v>0</v>
      </c>
      <c r="AF143" s="8">
        <v>2</v>
      </c>
      <c r="AG143" s="8">
        <v>1</v>
      </c>
      <c r="AH143" s="8">
        <v>0</v>
      </c>
      <c r="AI143" s="8">
        <v>3</v>
      </c>
      <c r="AJ143" s="12">
        <f t="shared" si="82"/>
        <v>6</v>
      </c>
      <c r="AK143" s="8">
        <v>4</v>
      </c>
      <c r="AL143" s="8">
        <v>2</v>
      </c>
      <c r="AM143" s="8">
        <v>3</v>
      </c>
      <c r="AN143" s="8">
        <v>2</v>
      </c>
      <c r="AO143" s="13">
        <f t="shared" si="83"/>
        <v>11</v>
      </c>
      <c r="AP143" s="8">
        <v>4</v>
      </c>
      <c r="AQ143" s="8">
        <v>0</v>
      </c>
      <c r="AR143" s="9">
        <f t="shared" si="84"/>
        <v>21</v>
      </c>
    </row>
    <row r="144" spans="1:44" x14ac:dyDescent="0.25">
      <c r="A144" s="8" t="s">
        <v>42</v>
      </c>
      <c r="B144" s="8">
        <v>4</v>
      </c>
      <c r="C144" s="8">
        <v>18</v>
      </c>
      <c r="D144" s="8">
        <v>0</v>
      </c>
      <c r="E144" s="9">
        <f t="shared" si="77"/>
        <v>22</v>
      </c>
      <c r="F144" s="8">
        <v>13</v>
      </c>
      <c r="G144" s="8">
        <v>6</v>
      </c>
      <c r="H144" s="8">
        <v>2</v>
      </c>
      <c r="I144" s="8">
        <v>0</v>
      </c>
      <c r="J144" s="8">
        <v>0</v>
      </c>
      <c r="K144" s="8">
        <v>1</v>
      </c>
      <c r="L144" s="8">
        <v>0</v>
      </c>
      <c r="M144" s="8">
        <v>0</v>
      </c>
      <c r="N144" s="8">
        <v>0</v>
      </c>
      <c r="O144" s="8">
        <v>0</v>
      </c>
      <c r="P144" s="9">
        <f t="shared" si="78"/>
        <v>22</v>
      </c>
      <c r="Q144" s="8">
        <v>6</v>
      </c>
      <c r="R144" s="8">
        <v>16</v>
      </c>
      <c r="S144" s="8">
        <v>0</v>
      </c>
      <c r="T144" s="9">
        <f t="shared" si="79"/>
        <v>22</v>
      </c>
      <c r="U144" s="8">
        <v>0</v>
      </c>
      <c r="V144" s="8">
        <v>0</v>
      </c>
      <c r="W144" s="8">
        <v>0</v>
      </c>
      <c r="X144" s="8">
        <v>0</v>
      </c>
      <c r="Y144" s="10">
        <f t="shared" si="80"/>
        <v>0</v>
      </c>
      <c r="Z144" s="8">
        <v>0</v>
      </c>
      <c r="AA144" s="8">
        <v>0</v>
      </c>
      <c r="AB144" s="11">
        <f t="shared" si="81"/>
        <v>0</v>
      </c>
      <c r="AC144" s="8">
        <v>1</v>
      </c>
      <c r="AD144" s="8">
        <v>0</v>
      </c>
      <c r="AE144" s="8">
        <v>1</v>
      </c>
      <c r="AF144" s="8">
        <v>1</v>
      </c>
      <c r="AG144" s="8">
        <v>1</v>
      </c>
      <c r="AH144" s="8">
        <v>3</v>
      </c>
      <c r="AI144" s="8">
        <v>3</v>
      </c>
      <c r="AJ144" s="12">
        <f t="shared" si="82"/>
        <v>9</v>
      </c>
      <c r="AK144" s="8">
        <v>2</v>
      </c>
      <c r="AL144" s="8">
        <v>2</v>
      </c>
      <c r="AM144" s="8">
        <v>2</v>
      </c>
      <c r="AN144" s="8">
        <v>3</v>
      </c>
      <c r="AO144" s="13">
        <f t="shared" si="83"/>
        <v>9</v>
      </c>
      <c r="AP144" s="8">
        <v>3</v>
      </c>
      <c r="AQ144" s="8">
        <v>0</v>
      </c>
      <c r="AR144" s="9">
        <f t="shared" si="84"/>
        <v>22</v>
      </c>
    </row>
    <row r="145" spans="1:44" x14ac:dyDescent="0.25">
      <c r="A145" s="8" t="s">
        <v>43</v>
      </c>
      <c r="B145" s="8">
        <v>8</v>
      </c>
      <c r="C145" s="8">
        <v>34</v>
      </c>
      <c r="D145" s="8">
        <v>0</v>
      </c>
      <c r="E145" s="9">
        <f t="shared" si="77"/>
        <v>42</v>
      </c>
      <c r="F145" s="8">
        <v>27</v>
      </c>
      <c r="G145" s="8">
        <v>6</v>
      </c>
      <c r="H145" s="8">
        <v>0</v>
      </c>
      <c r="I145" s="8">
        <v>2</v>
      </c>
      <c r="J145" s="8">
        <v>0</v>
      </c>
      <c r="K145" s="8">
        <v>1</v>
      </c>
      <c r="L145" s="8">
        <v>5</v>
      </c>
      <c r="M145" s="8">
        <v>1</v>
      </c>
      <c r="N145" s="8">
        <v>0</v>
      </c>
      <c r="O145" s="8">
        <v>0</v>
      </c>
      <c r="P145" s="9">
        <f t="shared" si="78"/>
        <v>42</v>
      </c>
      <c r="Q145" s="8">
        <v>15</v>
      </c>
      <c r="R145" s="8">
        <v>27</v>
      </c>
      <c r="S145" s="8">
        <v>0</v>
      </c>
      <c r="T145" s="9">
        <f t="shared" si="79"/>
        <v>42</v>
      </c>
      <c r="U145" s="8">
        <v>0</v>
      </c>
      <c r="V145" s="8">
        <v>0</v>
      </c>
      <c r="W145" s="8">
        <v>0</v>
      </c>
      <c r="X145" s="8">
        <v>0</v>
      </c>
      <c r="Y145" s="10">
        <f t="shared" si="80"/>
        <v>0</v>
      </c>
      <c r="Z145" s="8">
        <v>0</v>
      </c>
      <c r="AA145" s="8">
        <v>0</v>
      </c>
      <c r="AB145" s="11">
        <f t="shared" si="81"/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1</v>
      </c>
      <c r="AH145" s="8">
        <v>1</v>
      </c>
      <c r="AI145" s="8">
        <v>8</v>
      </c>
      <c r="AJ145" s="12">
        <f t="shared" si="82"/>
        <v>10</v>
      </c>
      <c r="AK145" s="8">
        <v>6</v>
      </c>
      <c r="AL145" s="8">
        <v>9</v>
      </c>
      <c r="AM145" s="8">
        <v>5</v>
      </c>
      <c r="AN145" s="8">
        <v>5</v>
      </c>
      <c r="AO145" s="13">
        <f t="shared" si="83"/>
        <v>25</v>
      </c>
      <c r="AP145" s="8">
        <v>7</v>
      </c>
      <c r="AQ145" s="8">
        <v>0</v>
      </c>
      <c r="AR145" s="9">
        <f t="shared" si="84"/>
        <v>42</v>
      </c>
    </row>
    <row r="146" spans="1:44" x14ac:dyDescent="0.25">
      <c r="A146" s="8" t="s">
        <v>44</v>
      </c>
      <c r="B146" s="8">
        <v>4</v>
      </c>
      <c r="C146" s="8">
        <v>30</v>
      </c>
      <c r="D146" s="8">
        <v>0</v>
      </c>
      <c r="E146" s="9">
        <f t="shared" si="77"/>
        <v>34</v>
      </c>
      <c r="F146" s="8">
        <v>23</v>
      </c>
      <c r="G146" s="8">
        <v>5</v>
      </c>
      <c r="H146" s="8">
        <v>2</v>
      </c>
      <c r="I146" s="8">
        <v>0</v>
      </c>
      <c r="J146" s="8">
        <v>0</v>
      </c>
      <c r="K146" s="8">
        <v>1</v>
      </c>
      <c r="L146" s="8">
        <v>3</v>
      </c>
      <c r="M146" s="8">
        <v>0</v>
      </c>
      <c r="N146" s="8">
        <v>0</v>
      </c>
      <c r="O146" s="8">
        <v>0</v>
      </c>
      <c r="P146" s="9">
        <f t="shared" si="78"/>
        <v>34</v>
      </c>
      <c r="Q146" s="8">
        <v>11</v>
      </c>
      <c r="R146" s="8">
        <v>23</v>
      </c>
      <c r="S146" s="8">
        <v>0</v>
      </c>
      <c r="T146" s="9">
        <f t="shared" si="79"/>
        <v>34</v>
      </c>
      <c r="U146" s="8">
        <v>0</v>
      </c>
      <c r="V146" s="8">
        <v>0</v>
      </c>
      <c r="W146" s="8">
        <v>0</v>
      </c>
      <c r="X146" s="8">
        <v>0</v>
      </c>
      <c r="Y146" s="10">
        <f t="shared" si="80"/>
        <v>0</v>
      </c>
      <c r="Z146" s="8">
        <v>0</v>
      </c>
      <c r="AA146" s="8">
        <v>1</v>
      </c>
      <c r="AB146" s="11">
        <f t="shared" si="81"/>
        <v>1</v>
      </c>
      <c r="AC146" s="8">
        <v>1</v>
      </c>
      <c r="AD146" s="8">
        <v>0</v>
      </c>
      <c r="AE146" s="8">
        <v>0</v>
      </c>
      <c r="AF146" s="8">
        <v>0</v>
      </c>
      <c r="AG146" s="8">
        <v>1</v>
      </c>
      <c r="AH146" s="8">
        <v>3</v>
      </c>
      <c r="AI146" s="8">
        <v>3</v>
      </c>
      <c r="AJ146" s="12">
        <f t="shared" si="82"/>
        <v>7</v>
      </c>
      <c r="AK146" s="8">
        <v>6</v>
      </c>
      <c r="AL146" s="8">
        <v>6</v>
      </c>
      <c r="AM146" s="8">
        <v>8</v>
      </c>
      <c r="AN146" s="8">
        <v>3</v>
      </c>
      <c r="AO146" s="13">
        <f t="shared" si="83"/>
        <v>23</v>
      </c>
      <c r="AP146" s="8">
        <v>2</v>
      </c>
      <c r="AQ146" s="8">
        <v>0</v>
      </c>
      <c r="AR146" s="9">
        <f t="shared" si="84"/>
        <v>34</v>
      </c>
    </row>
    <row r="147" spans="1:44" x14ac:dyDescent="0.25">
      <c r="A147" s="8" t="s">
        <v>45</v>
      </c>
      <c r="B147" s="8">
        <v>4</v>
      </c>
      <c r="C147" s="8">
        <v>18</v>
      </c>
      <c r="D147" s="8">
        <v>0</v>
      </c>
      <c r="E147" s="9">
        <f t="shared" si="77"/>
        <v>22</v>
      </c>
      <c r="F147" s="8">
        <v>15</v>
      </c>
      <c r="G147" s="8">
        <v>2</v>
      </c>
      <c r="H147" s="8">
        <v>1</v>
      </c>
      <c r="I147" s="8">
        <v>0</v>
      </c>
      <c r="J147" s="8">
        <v>0</v>
      </c>
      <c r="K147" s="8">
        <v>1</v>
      </c>
      <c r="L147" s="8">
        <v>3</v>
      </c>
      <c r="M147" s="8">
        <v>0</v>
      </c>
      <c r="N147" s="8">
        <v>0</v>
      </c>
      <c r="O147" s="8">
        <v>0</v>
      </c>
      <c r="P147" s="9">
        <f t="shared" si="78"/>
        <v>22</v>
      </c>
      <c r="Q147" s="8">
        <v>7</v>
      </c>
      <c r="R147" s="8">
        <v>15</v>
      </c>
      <c r="S147" s="8">
        <v>0</v>
      </c>
      <c r="T147" s="9">
        <f t="shared" si="79"/>
        <v>22</v>
      </c>
      <c r="U147" s="8">
        <v>0</v>
      </c>
      <c r="V147" s="8">
        <v>0</v>
      </c>
      <c r="W147" s="8">
        <v>0</v>
      </c>
      <c r="X147" s="8">
        <v>0</v>
      </c>
      <c r="Y147" s="10">
        <f t="shared" si="80"/>
        <v>0</v>
      </c>
      <c r="Z147" s="8">
        <v>0</v>
      </c>
      <c r="AA147" s="8">
        <v>0</v>
      </c>
      <c r="AB147" s="11">
        <f t="shared" si="81"/>
        <v>0</v>
      </c>
      <c r="AC147" s="8">
        <v>0</v>
      </c>
      <c r="AD147" s="8">
        <v>0</v>
      </c>
      <c r="AE147" s="8">
        <v>1</v>
      </c>
      <c r="AF147" s="8">
        <v>1</v>
      </c>
      <c r="AG147" s="8">
        <v>2</v>
      </c>
      <c r="AH147" s="8">
        <v>1</v>
      </c>
      <c r="AI147" s="8">
        <v>3</v>
      </c>
      <c r="AJ147" s="12">
        <f t="shared" si="82"/>
        <v>8</v>
      </c>
      <c r="AK147" s="8">
        <v>4</v>
      </c>
      <c r="AL147" s="8">
        <v>4</v>
      </c>
      <c r="AM147" s="8">
        <v>1</v>
      </c>
      <c r="AN147" s="8">
        <v>0</v>
      </c>
      <c r="AO147" s="13">
        <f t="shared" si="83"/>
        <v>9</v>
      </c>
      <c r="AP147" s="8">
        <v>5</v>
      </c>
      <c r="AQ147" s="8">
        <v>0</v>
      </c>
      <c r="AR147" s="9">
        <f t="shared" si="84"/>
        <v>22</v>
      </c>
    </row>
    <row r="148" spans="1:44" x14ac:dyDescent="0.25">
      <c r="A148" s="8" t="s">
        <v>46</v>
      </c>
      <c r="B148" s="8">
        <v>2</v>
      </c>
      <c r="C148" s="8">
        <v>22</v>
      </c>
      <c r="D148" s="8">
        <v>0</v>
      </c>
      <c r="E148" s="9">
        <f t="shared" si="77"/>
        <v>24</v>
      </c>
      <c r="F148" s="8">
        <v>15</v>
      </c>
      <c r="G148" s="8">
        <v>7</v>
      </c>
      <c r="H148" s="8">
        <v>0</v>
      </c>
      <c r="I148" s="8">
        <v>0</v>
      </c>
      <c r="J148" s="8">
        <v>0</v>
      </c>
      <c r="K148" s="8">
        <v>2</v>
      </c>
      <c r="L148" s="8">
        <v>0</v>
      </c>
      <c r="M148" s="8">
        <v>0</v>
      </c>
      <c r="N148" s="8">
        <v>0</v>
      </c>
      <c r="O148" s="8">
        <v>0</v>
      </c>
      <c r="P148" s="9">
        <f t="shared" si="78"/>
        <v>24</v>
      </c>
      <c r="Q148" s="8">
        <v>9</v>
      </c>
      <c r="R148" s="8">
        <v>15</v>
      </c>
      <c r="S148" s="8">
        <v>0</v>
      </c>
      <c r="T148" s="9">
        <f t="shared" si="79"/>
        <v>24</v>
      </c>
      <c r="U148" s="8">
        <v>0</v>
      </c>
      <c r="V148" s="8">
        <v>0</v>
      </c>
      <c r="W148" s="8">
        <v>0</v>
      </c>
      <c r="X148" s="8">
        <v>0</v>
      </c>
      <c r="Y148" s="10">
        <f t="shared" si="80"/>
        <v>0</v>
      </c>
      <c r="Z148" s="8">
        <v>0</v>
      </c>
      <c r="AA148" s="8">
        <v>0</v>
      </c>
      <c r="AB148" s="11">
        <f t="shared" si="81"/>
        <v>0</v>
      </c>
      <c r="AC148" s="8">
        <v>0</v>
      </c>
      <c r="AD148" s="8">
        <v>0</v>
      </c>
      <c r="AE148" s="8">
        <v>1</v>
      </c>
      <c r="AF148" s="8">
        <v>0</v>
      </c>
      <c r="AG148" s="8">
        <v>2</v>
      </c>
      <c r="AH148" s="8">
        <v>0</v>
      </c>
      <c r="AI148" s="8">
        <v>2</v>
      </c>
      <c r="AJ148" s="12">
        <f t="shared" si="82"/>
        <v>5</v>
      </c>
      <c r="AK148" s="8">
        <v>7</v>
      </c>
      <c r="AL148" s="8">
        <v>4</v>
      </c>
      <c r="AM148" s="8">
        <v>3</v>
      </c>
      <c r="AN148" s="8">
        <v>2</v>
      </c>
      <c r="AO148" s="13">
        <f t="shared" si="83"/>
        <v>16</v>
      </c>
      <c r="AP148" s="8">
        <v>3</v>
      </c>
      <c r="AQ148" s="8">
        <v>0</v>
      </c>
      <c r="AR148" s="9">
        <f t="shared" si="84"/>
        <v>24</v>
      </c>
    </row>
    <row r="149" spans="1:44" x14ac:dyDescent="0.25">
      <c r="A149" s="8" t="s">
        <v>47</v>
      </c>
      <c r="B149" s="8">
        <v>5</v>
      </c>
      <c r="C149" s="8">
        <v>27</v>
      </c>
      <c r="D149" s="8">
        <v>0</v>
      </c>
      <c r="E149" s="9">
        <f t="shared" si="77"/>
        <v>32</v>
      </c>
      <c r="F149" s="8">
        <v>18</v>
      </c>
      <c r="G149" s="8">
        <v>9</v>
      </c>
      <c r="H149" s="8">
        <v>2</v>
      </c>
      <c r="I149" s="8">
        <v>0</v>
      </c>
      <c r="J149" s="8">
        <v>0</v>
      </c>
      <c r="K149" s="8">
        <v>3</v>
      </c>
      <c r="L149" s="8">
        <v>0</v>
      </c>
      <c r="M149" s="8">
        <v>0</v>
      </c>
      <c r="N149" s="8">
        <v>0</v>
      </c>
      <c r="O149" s="8">
        <v>0</v>
      </c>
      <c r="P149" s="9">
        <f t="shared" si="78"/>
        <v>32</v>
      </c>
      <c r="Q149" s="8">
        <v>12</v>
      </c>
      <c r="R149" s="8">
        <v>20</v>
      </c>
      <c r="S149" s="8">
        <v>0</v>
      </c>
      <c r="T149" s="9">
        <f t="shared" si="79"/>
        <v>32</v>
      </c>
      <c r="U149" s="8">
        <v>0</v>
      </c>
      <c r="V149" s="8">
        <v>0</v>
      </c>
      <c r="W149" s="8">
        <v>0</v>
      </c>
      <c r="X149" s="8">
        <v>0</v>
      </c>
      <c r="Y149" s="10">
        <f t="shared" si="80"/>
        <v>0</v>
      </c>
      <c r="Z149" s="8">
        <v>0</v>
      </c>
      <c r="AA149" s="8">
        <v>0</v>
      </c>
      <c r="AB149" s="11">
        <f t="shared" si="81"/>
        <v>0</v>
      </c>
      <c r="AC149" s="8">
        <v>1</v>
      </c>
      <c r="AD149" s="8">
        <v>1</v>
      </c>
      <c r="AE149" s="8">
        <v>0</v>
      </c>
      <c r="AF149" s="8">
        <v>3</v>
      </c>
      <c r="AG149" s="8">
        <v>2</v>
      </c>
      <c r="AH149" s="8">
        <v>0</v>
      </c>
      <c r="AI149" s="8">
        <v>3</v>
      </c>
      <c r="AJ149" s="12">
        <f t="shared" si="82"/>
        <v>8</v>
      </c>
      <c r="AK149" s="8">
        <v>5</v>
      </c>
      <c r="AL149" s="8">
        <v>8</v>
      </c>
      <c r="AM149" s="8">
        <v>4</v>
      </c>
      <c r="AN149" s="8">
        <v>4</v>
      </c>
      <c r="AO149" s="13">
        <f t="shared" si="83"/>
        <v>21</v>
      </c>
      <c r="AP149" s="8">
        <v>1</v>
      </c>
      <c r="AQ149" s="8">
        <v>0</v>
      </c>
      <c r="AR149" s="9">
        <f t="shared" si="84"/>
        <v>32</v>
      </c>
    </row>
    <row r="150" spans="1:44" x14ac:dyDescent="0.25">
      <c r="A150" s="8" t="s">
        <v>48</v>
      </c>
      <c r="B150" s="8">
        <v>2</v>
      </c>
      <c r="C150" s="8">
        <v>20</v>
      </c>
      <c r="D150" s="8">
        <v>0</v>
      </c>
      <c r="E150" s="9">
        <f t="shared" si="77"/>
        <v>22</v>
      </c>
      <c r="F150" s="8">
        <v>12</v>
      </c>
      <c r="G150" s="8">
        <v>7</v>
      </c>
      <c r="H150" s="8">
        <v>1</v>
      </c>
      <c r="I150" s="8">
        <v>0</v>
      </c>
      <c r="J150" s="8">
        <v>0</v>
      </c>
      <c r="K150" s="8">
        <v>1</v>
      </c>
      <c r="L150" s="8">
        <v>1</v>
      </c>
      <c r="M150" s="8">
        <v>0</v>
      </c>
      <c r="N150" s="8">
        <v>0</v>
      </c>
      <c r="O150" s="8">
        <v>0</v>
      </c>
      <c r="P150" s="9">
        <f t="shared" si="78"/>
        <v>22</v>
      </c>
      <c r="Q150" s="8">
        <v>10</v>
      </c>
      <c r="R150" s="8">
        <v>12</v>
      </c>
      <c r="S150" s="8">
        <v>0</v>
      </c>
      <c r="T150" s="9">
        <f t="shared" si="79"/>
        <v>22</v>
      </c>
      <c r="U150" s="8">
        <v>0</v>
      </c>
      <c r="V150" s="8">
        <v>0</v>
      </c>
      <c r="W150" s="8">
        <v>0</v>
      </c>
      <c r="X150" s="8">
        <v>0</v>
      </c>
      <c r="Y150" s="10">
        <f t="shared" si="80"/>
        <v>0</v>
      </c>
      <c r="Z150" s="8">
        <v>0</v>
      </c>
      <c r="AA150" s="8">
        <v>0</v>
      </c>
      <c r="AB150" s="11">
        <f t="shared" si="81"/>
        <v>0</v>
      </c>
      <c r="AC150" s="8">
        <v>1</v>
      </c>
      <c r="AD150" s="8">
        <v>0</v>
      </c>
      <c r="AE150" s="8">
        <v>1</v>
      </c>
      <c r="AF150" s="8">
        <v>1</v>
      </c>
      <c r="AG150" s="8">
        <v>2</v>
      </c>
      <c r="AH150" s="8">
        <v>0</v>
      </c>
      <c r="AI150" s="8">
        <v>2</v>
      </c>
      <c r="AJ150" s="12">
        <f t="shared" si="82"/>
        <v>6</v>
      </c>
      <c r="AK150" s="8">
        <v>3</v>
      </c>
      <c r="AL150" s="8">
        <v>3</v>
      </c>
      <c r="AM150" s="8">
        <v>4</v>
      </c>
      <c r="AN150" s="8">
        <v>1</v>
      </c>
      <c r="AO150" s="13">
        <f t="shared" si="83"/>
        <v>11</v>
      </c>
      <c r="AP150" s="8">
        <v>4</v>
      </c>
      <c r="AQ150" s="8">
        <v>0</v>
      </c>
      <c r="AR150" s="9">
        <f t="shared" si="84"/>
        <v>22</v>
      </c>
    </row>
    <row r="151" spans="1:44" x14ac:dyDescent="0.25">
      <c r="A151" s="8" t="s">
        <v>49</v>
      </c>
      <c r="B151" s="8">
        <v>1</v>
      </c>
      <c r="C151" s="8">
        <v>31</v>
      </c>
      <c r="D151" s="8">
        <v>0</v>
      </c>
      <c r="E151" s="9">
        <f t="shared" si="77"/>
        <v>32</v>
      </c>
      <c r="F151" s="8">
        <v>22</v>
      </c>
      <c r="G151" s="8">
        <v>4</v>
      </c>
      <c r="H151" s="8">
        <v>2</v>
      </c>
      <c r="I151" s="8">
        <v>0</v>
      </c>
      <c r="J151" s="8">
        <v>0</v>
      </c>
      <c r="K151" s="8">
        <v>2</v>
      </c>
      <c r="L151" s="8">
        <v>2</v>
      </c>
      <c r="M151" s="8">
        <v>0</v>
      </c>
      <c r="N151" s="8">
        <v>0</v>
      </c>
      <c r="O151" s="8">
        <v>0</v>
      </c>
      <c r="P151" s="9">
        <f t="shared" si="78"/>
        <v>32</v>
      </c>
      <c r="Q151" s="8">
        <v>16</v>
      </c>
      <c r="R151" s="8">
        <v>16</v>
      </c>
      <c r="S151" s="8">
        <v>0</v>
      </c>
      <c r="T151" s="9">
        <f t="shared" si="79"/>
        <v>32</v>
      </c>
      <c r="U151" s="8">
        <v>0</v>
      </c>
      <c r="V151" s="8">
        <v>0</v>
      </c>
      <c r="W151" s="8">
        <v>0</v>
      </c>
      <c r="X151" s="8">
        <v>0</v>
      </c>
      <c r="Y151" s="10">
        <f t="shared" si="80"/>
        <v>0</v>
      </c>
      <c r="Z151" s="8">
        <v>1</v>
      </c>
      <c r="AA151" s="8">
        <v>0</v>
      </c>
      <c r="AB151" s="11">
        <f t="shared" si="81"/>
        <v>1</v>
      </c>
      <c r="AC151" s="8">
        <v>0</v>
      </c>
      <c r="AD151" s="8">
        <v>1</v>
      </c>
      <c r="AE151" s="8">
        <v>2</v>
      </c>
      <c r="AF151" s="8">
        <v>1</v>
      </c>
      <c r="AG151" s="8">
        <v>2</v>
      </c>
      <c r="AH151" s="8">
        <v>1</v>
      </c>
      <c r="AI151" s="8">
        <v>3</v>
      </c>
      <c r="AJ151" s="12">
        <f t="shared" si="82"/>
        <v>9</v>
      </c>
      <c r="AK151" s="8">
        <v>5</v>
      </c>
      <c r="AL151" s="8">
        <v>6</v>
      </c>
      <c r="AM151" s="8">
        <v>2</v>
      </c>
      <c r="AN151" s="8">
        <v>3</v>
      </c>
      <c r="AO151" s="13">
        <f t="shared" si="83"/>
        <v>16</v>
      </c>
      <c r="AP151" s="8">
        <v>5</v>
      </c>
      <c r="AQ151" s="8">
        <v>0</v>
      </c>
      <c r="AR151" s="9">
        <f t="shared" si="84"/>
        <v>32</v>
      </c>
    </row>
    <row r="152" spans="1:44" x14ac:dyDescent="0.25">
      <c r="A152" s="8" t="s">
        <v>50</v>
      </c>
      <c r="B152" s="8">
        <v>1</v>
      </c>
      <c r="C152" s="8">
        <v>27</v>
      </c>
      <c r="D152" s="8">
        <v>0</v>
      </c>
      <c r="E152" s="9">
        <f t="shared" si="77"/>
        <v>28</v>
      </c>
      <c r="F152" s="8">
        <v>18</v>
      </c>
      <c r="G152" s="8">
        <v>5</v>
      </c>
      <c r="H152" s="8">
        <v>3</v>
      </c>
      <c r="I152" s="8">
        <v>0</v>
      </c>
      <c r="J152" s="8">
        <v>0</v>
      </c>
      <c r="K152" s="8">
        <v>0</v>
      </c>
      <c r="L152" s="8">
        <v>1</v>
      </c>
      <c r="M152" s="8">
        <v>1</v>
      </c>
      <c r="N152" s="8">
        <v>0</v>
      </c>
      <c r="O152" s="8">
        <v>0</v>
      </c>
      <c r="P152" s="9">
        <f t="shared" si="78"/>
        <v>28</v>
      </c>
      <c r="Q152" s="8">
        <v>15</v>
      </c>
      <c r="R152" s="8">
        <v>13</v>
      </c>
      <c r="S152" s="8">
        <v>0</v>
      </c>
      <c r="T152" s="9">
        <f t="shared" si="79"/>
        <v>28</v>
      </c>
      <c r="U152" s="8">
        <v>0</v>
      </c>
      <c r="V152" s="8">
        <v>0</v>
      </c>
      <c r="W152" s="8">
        <v>0</v>
      </c>
      <c r="X152" s="8">
        <v>0</v>
      </c>
      <c r="Y152" s="10">
        <f t="shared" si="80"/>
        <v>0</v>
      </c>
      <c r="Z152" s="8">
        <v>0</v>
      </c>
      <c r="AA152" s="8">
        <v>0</v>
      </c>
      <c r="AB152" s="11">
        <f t="shared" si="81"/>
        <v>0</v>
      </c>
      <c r="AC152" s="8">
        <v>3</v>
      </c>
      <c r="AD152" s="8">
        <v>0</v>
      </c>
      <c r="AE152" s="8">
        <v>1</v>
      </c>
      <c r="AF152" s="8">
        <v>0</v>
      </c>
      <c r="AG152" s="8">
        <v>1</v>
      </c>
      <c r="AH152" s="8">
        <v>0</v>
      </c>
      <c r="AI152" s="8">
        <v>2</v>
      </c>
      <c r="AJ152" s="12">
        <f t="shared" si="82"/>
        <v>4</v>
      </c>
      <c r="AK152" s="8">
        <v>8</v>
      </c>
      <c r="AL152" s="8">
        <v>4</v>
      </c>
      <c r="AM152" s="8">
        <v>5</v>
      </c>
      <c r="AN152" s="8">
        <v>1</v>
      </c>
      <c r="AO152" s="13">
        <f t="shared" si="83"/>
        <v>18</v>
      </c>
      <c r="AP152" s="8">
        <v>3</v>
      </c>
      <c r="AQ152" s="8">
        <v>0</v>
      </c>
      <c r="AR152" s="9">
        <f t="shared" si="84"/>
        <v>28</v>
      </c>
    </row>
    <row r="153" spans="1:44" x14ac:dyDescent="0.25">
      <c r="A153" s="14" t="s">
        <v>51</v>
      </c>
      <c r="B153" s="8">
        <f>SUM(B141:B152)</f>
        <v>41</v>
      </c>
      <c r="C153" s="8">
        <f t="shared" ref="C153:AQ153" si="85">SUM(C141:C152)</f>
        <v>279</v>
      </c>
      <c r="D153" s="8">
        <f t="shared" si="85"/>
        <v>0</v>
      </c>
      <c r="E153" s="9">
        <f t="shared" si="77"/>
        <v>320</v>
      </c>
      <c r="F153" s="8">
        <f t="shared" si="85"/>
        <v>203</v>
      </c>
      <c r="G153" s="8">
        <f t="shared" si="85"/>
        <v>59</v>
      </c>
      <c r="H153" s="8">
        <f t="shared" si="85"/>
        <v>17</v>
      </c>
      <c r="I153" s="8">
        <f t="shared" si="85"/>
        <v>2</v>
      </c>
      <c r="J153" s="8">
        <f t="shared" si="85"/>
        <v>0</v>
      </c>
      <c r="K153" s="8">
        <f t="shared" si="85"/>
        <v>17</v>
      </c>
      <c r="L153" s="8">
        <f t="shared" si="85"/>
        <v>19</v>
      </c>
      <c r="M153" s="8">
        <f t="shared" si="85"/>
        <v>3</v>
      </c>
      <c r="N153" s="8">
        <f t="shared" si="85"/>
        <v>0</v>
      </c>
      <c r="O153" s="8">
        <f t="shared" si="85"/>
        <v>0</v>
      </c>
      <c r="P153" s="9">
        <f t="shared" si="78"/>
        <v>320</v>
      </c>
      <c r="Q153" s="8">
        <f t="shared" si="85"/>
        <v>130</v>
      </c>
      <c r="R153" s="8">
        <f t="shared" si="85"/>
        <v>190</v>
      </c>
      <c r="S153" s="8">
        <f t="shared" si="85"/>
        <v>0</v>
      </c>
      <c r="T153" s="9">
        <f t="shared" si="79"/>
        <v>320</v>
      </c>
      <c r="U153" s="8">
        <f t="shared" si="85"/>
        <v>0</v>
      </c>
      <c r="V153" s="8">
        <f t="shared" si="85"/>
        <v>0</v>
      </c>
      <c r="W153" s="8">
        <f t="shared" si="85"/>
        <v>0</v>
      </c>
      <c r="X153" s="8">
        <f t="shared" si="85"/>
        <v>0</v>
      </c>
      <c r="Y153" s="10">
        <f t="shared" si="80"/>
        <v>0</v>
      </c>
      <c r="Z153" s="8">
        <f t="shared" si="85"/>
        <v>2</v>
      </c>
      <c r="AA153" s="8">
        <f t="shared" si="85"/>
        <v>1</v>
      </c>
      <c r="AB153" s="11">
        <f t="shared" si="81"/>
        <v>3</v>
      </c>
      <c r="AC153" s="8">
        <f t="shared" si="85"/>
        <v>9</v>
      </c>
      <c r="AD153" s="8">
        <f t="shared" si="85"/>
        <v>2</v>
      </c>
      <c r="AE153" s="8">
        <f t="shared" si="85"/>
        <v>7</v>
      </c>
      <c r="AF153" s="8">
        <f t="shared" si="85"/>
        <v>10</v>
      </c>
      <c r="AG153" s="8">
        <f t="shared" si="85"/>
        <v>16</v>
      </c>
      <c r="AH153" s="8">
        <f t="shared" si="85"/>
        <v>12</v>
      </c>
      <c r="AI153" s="8">
        <f t="shared" si="85"/>
        <v>39</v>
      </c>
      <c r="AJ153" s="12">
        <f t="shared" si="82"/>
        <v>84</v>
      </c>
      <c r="AK153" s="8">
        <f t="shared" si="85"/>
        <v>58</v>
      </c>
      <c r="AL153" s="8">
        <f t="shared" si="85"/>
        <v>55</v>
      </c>
      <c r="AM153" s="8">
        <f t="shared" si="85"/>
        <v>41</v>
      </c>
      <c r="AN153" s="8">
        <f t="shared" si="85"/>
        <v>26</v>
      </c>
      <c r="AO153" s="13">
        <f t="shared" si="83"/>
        <v>180</v>
      </c>
      <c r="AP153" s="8">
        <f t="shared" si="85"/>
        <v>42</v>
      </c>
      <c r="AQ153" s="8">
        <f t="shared" si="85"/>
        <v>0</v>
      </c>
      <c r="AR153" s="9">
        <f t="shared" si="84"/>
        <v>320</v>
      </c>
    </row>
  </sheetData>
  <mergeCells count="9">
    <mergeCell ref="A105:AR105"/>
    <mergeCell ref="A122:AR122"/>
    <mergeCell ref="A139:AR139"/>
    <mergeCell ref="A3:AR3"/>
    <mergeCell ref="A20:AR20"/>
    <mergeCell ref="A37:AR37"/>
    <mergeCell ref="A54:AR54"/>
    <mergeCell ref="A71:AR71"/>
    <mergeCell ref="A88:AR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Rosa Renteria Muñoz</dc:creator>
  <cp:lastModifiedBy>Alma Rosa Renteria Muñoz</cp:lastModifiedBy>
  <dcterms:created xsi:type="dcterms:W3CDTF">2024-01-11T19:27:13Z</dcterms:created>
  <dcterms:modified xsi:type="dcterms:W3CDTF">2024-01-11T19:32:14Z</dcterms:modified>
</cp:coreProperties>
</file>