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RELACION DE TEMAS DE DATOS\AUDGUB\"/>
    </mc:Choice>
  </mc:AlternateContent>
  <bookViews>
    <workbookView xWindow="0" yWindow="0" windowWidth="24000" windowHeight="9135"/>
  </bookViews>
  <sheets>
    <sheet name="auditorías a entes públicos" sheetId="13" r:id="rId1"/>
    <sheet name="AEP año y tipo" sheetId="9" r:id="rId2"/>
    <sheet name="Auditorias por origen" sheetId="15" r:id="rId3"/>
    <sheet name="Aud. Directas y Especiales" sheetId="11" r:id="rId4"/>
    <sheet name="ADE-c.c.r 2018" sheetId="14" r:id="rId5"/>
    <sheet name="ADE-c.c.r 2019" sheetId="16" r:id="rId6"/>
    <sheet name="ADE-c.c.r 2020" sheetId="17" r:id="rId7"/>
    <sheet name="ADE-c.c.r 2021" sheetId="19" r:id="rId8"/>
    <sheet name="ADE-c.c.r 2022" sheetId="20" r:id="rId9"/>
    <sheet name="ADE-pa-2018" sheetId="21" r:id="rId10"/>
    <sheet name="ADE-pa-2019" sheetId="22" r:id="rId11"/>
    <sheet name="ADE-pa-2021" sheetId="23" r:id="rId12"/>
    <sheet name="ADE-pa-2022" sheetId="24" r:id="rId13"/>
    <sheet name="ADE-proceso2021" sheetId="25" r:id="rId14"/>
    <sheet name="ADE-proceso2022" sheetId="26" r:id="rId15"/>
    <sheet name="AUD.EXTERNAS.acumulado" sheetId="10" r:id="rId16"/>
    <sheet name="AE 2018" sheetId="27" r:id="rId17"/>
    <sheet name="AE 2019" sheetId="28" r:id="rId18"/>
    <sheet name="AE 2020" sheetId="29" r:id="rId19"/>
    <sheet name="AE 2021" sheetId="30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6" l="1"/>
  <c r="G6" i="26"/>
  <c r="K15" i="24"/>
  <c r="H15" i="24"/>
  <c r="G15" i="24"/>
  <c r="I13" i="24"/>
  <c r="I15" i="24" s="1"/>
  <c r="I14" i="23"/>
  <c r="H14" i="23"/>
  <c r="G14" i="23"/>
  <c r="I7" i="21"/>
  <c r="G7" i="21"/>
  <c r="H6" i="21"/>
  <c r="H5" i="21"/>
  <c r="H7" i="21" s="1"/>
  <c r="I13" i="19"/>
  <c r="H13" i="19"/>
  <c r="G13" i="19"/>
  <c r="H15" i="17" l="1"/>
  <c r="I15" i="17"/>
  <c r="G15" i="17"/>
  <c r="H33" i="16"/>
  <c r="I33" i="16"/>
  <c r="G33" i="16"/>
  <c r="I38" i="14"/>
  <c r="E14" i="11"/>
  <c r="F14" i="11"/>
  <c r="G14" i="11"/>
  <c r="H14" i="11"/>
  <c r="I14" i="11"/>
  <c r="J14" i="11"/>
  <c r="K14" i="11"/>
  <c r="L14" i="11"/>
  <c r="M14" i="11"/>
  <c r="N14" i="11"/>
  <c r="D14" i="11"/>
  <c r="I20" i="15"/>
  <c r="H20" i="15"/>
  <c r="G20" i="15"/>
  <c r="F20" i="15"/>
  <c r="E20" i="15"/>
  <c r="D20" i="15"/>
  <c r="I14" i="15"/>
  <c r="H14" i="15"/>
  <c r="G14" i="15"/>
  <c r="F14" i="15"/>
  <c r="E14" i="15"/>
  <c r="D14" i="15"/>
  <c r="I12" i="15"/>
  <c r="H12" i="15"/>
  <c r="G12" i="15"/>
  <c r="F12" i="15"/>
  <c r="E12" i="15"/>
  <c r="D12" i="15"/>
  <c r="G38" i="14"/>
  <c r="H38" i="14"/>
  <c r="D13" i="11"/>
  <c r="K10" i="11"/>
  <c r="D21" i="15" l="1"/>
  <c r="H21" i="15"/>
  <c r="F21" i="15"/>
  <c r="E21" i="15"/>
  <c r="I21" i="15"/>
  <c r="G21" i="15"/>
  <c r="I22" i="13"/>
  <c r="H22" i="13"/>
  <c r="G22" i="13"/>
  <c r="F22" i="13"/>
  <c r="E22" i="13"/>
  <c r="D22" i="13"/>
  <c r="I18" i="13"/>
  <c r="H18" i="13"/>
  <c r="G18" i="13"/>
  <c r="F18" i="13"/>
  <c r="E18" i="13"/>
  <c r="D18" i="13"/>
  <c r="I15" i="13"/>
  <c r="H15" i="13"/>
  <c r="G15" i="13"/>
  <c r="F15" i="13"/>
  <c r="E15" i="13"/>
  <c r="D15" i="13"/>
  <c r="I12" i="13"/>
  <c r="H12" i="13"/>
  <c r="G12" i="13"/>
  <c r="F12" i="13"/>
  <c r="E12" i="13"/>
  <c r="D12" i="13"/>
  <c r="I9" i="13"/>
  <c r="H9" i="13"/>
  <c r="G9" i="13"/>
  <c r="F9" i="13"/>
  <c r="E9" i="13"/>
  <c r="D9" i="13"/>
  <c r="E18" i="9"/>
  <c r="F18" i="9"/>
  <c r="Q32" i="9" s="1"/>
  <c r="G18" i="9"/>
  <c r="Q33" i="9" s="1"/>
  <c r="H18" i="9"/>
  <c r="I18" i="9"/>
  <c r="K5" i="11"/>
  <c r="D23" i="13" l="1"/>
  <c r="G23" i="13"/>
  <c r="E23" i="13"/>
  <c r="I23" i="13"/>
  <c r="F23" i="13"/>
  <c r="H23" i="13"/>
  <c r="C12" i="10"/>
  <c r="D12" i="10"/>
  <c r="E12" i="10"/>
  <c r="F12" i="10"/>
  <c r="D18" i="9"/>
  <c r="Q31" i="9" s="1"/>
</calcChain>
</file>

<file path=xl/sharedStrings.xml><?xml version="1.0" encoding="utf-8"?>
<sst xmlns="http://schemas.openxmlformats.org/spreadsheetml/2006/main" count="1909" uniqueCount="649">
  <si>
    <t>Estadisticas de Auditorías a entes públicos</t>
  </si>
  <si>
    <t>Tipo</t>
  </si>
  <si>
    <t>Directa</t>
  </si>
  <si>
    <t>Externa</t>
  </si>
  <si>
    <t>Ejercicio</t>
  </si>
  <si>
    <t>Programadas</t>
  </si>
  <si>
    <t>iniciadas</t>
  </si>
  <si>
    <t>concluidas</t>
  </si>
  <si>
    <t>en proceso</t>
  </si>
  <si>
    <t>Especiales</t>
  </si>
  <si>
    <t>Desempeño</t>
  </si>
  <si>
    <t>Total Observaciones</t>
  </si>
  <si>
    <t>Solventadas</t>
  </si>
  <si>
    <t>En proceso</t>
  </si>
  <si>
    <t>Turnadas a OIC</t>
  </si>
  <si>
    <t xml:space="preserve">Ejercicio </t>
  </si>
  <si>
    <t>Ente público</t>
  </si>
  <si>
    <t>Programa Anual / Auditoria especial</t>
  </si>
  <si>
    <t>Tipo de auditoria</t>
  </si>
  <si>
    <t>Periodo de revision</t>
  </si>
  <si>
    <t>Observaciones realizadas</t>
  </si>
  <si>
    <t>Observaciones solventadas</t>
  </si>
  <si>
    <t>Observaciones para Investigacion</t>
  </si>
  <si>
    <t>Ente</t>
  </si>
  <si>
    <t>Despacho Externo</t>
  </si>
  <si>
    <t>Representante Legal</t>
  </si>
  <si>
    <t>2021</t>
  </si>
  <si>
    <t>Fideicomiso Maestro para el Financiamiento del Sector Agropecuario en Sonora (AGROSON)</t>
  </si>
  <si>
    <t>Programa anual 2021</t>
  </si>
  <si>
    <t>01 Enero al 30 Junio 2021</t>
  </si>
  <si>
    <t>Consejo Sonorense Regulador del Bacanora (BACANORA)</t>
  </si>
  <si>
    <t>PROSONORA</t>
  </si>
  <si>
    <t>Fideicomiso Fondo Revolvente Sonora (FFRS)</t>
  </si>
  <si>
    <t>Centro Estatal de Trasplantes (CEESTRA)</t>
  </si>
  <si>
    <t>Telefonía Rural de Sonora (TRS)</t>
  </si>
  <si>
    <t>Fideicomiso Puente Colorado (FIPUCO)</t>
  </si>
  <si>
    <t>Progreso, Fideicomiso Promotor Urbano de Sonora PROGRESO</t>
  </si>
  <si>
    <t>Fondo Estatal para la Modernización del Transporte. (FEMOT)</t>
  </si>
  <si>
    <t>Cumplimiento y Financiera</t>
  </si>
  <si>
    <t>01 Enero al 31 diciembre 2021</t>
  </si>
  <si>
    <t>En Proceso</t>
  </si>
  <si>
    <t>Consejo Estatal de Ciencia y Tecnología (COECYT)</t>
  </si>
  <si>
    <t>Cancelada</t>
  </si>
  <si>
    <t>Servicio de Administración y Enajenación de Bienes de Entidades del Gobierna del Estado (SAEBE)</t>
  </si>
  <si>
    <t>Instituto Sonorense de Infraestructura Educativa (ISIE)</t>
  </si>
  <si>
    <t>Auditorias Especiales 2021</t>
  </si>
  <si>
    <t>14 sept 2015 al 12 sept 2021</t>
  </si>
  <si>
    <t>Comisiòn Estatal de Bienes y Concesiones (CEBYC)</t>
  </si>
  <si>
    <t>Comisión de Vivienda del Estado de Sonora (COVES)</t>
  </si>
  <si>
    <t>Financiera para el Desarrollo Económico de Sonora.- FIDESON</t>
  </si>
  <si>
    <t>Instituto de Seguridad y Servicios Sociales de los Trabajadores del Estado de Sonora (ISSSTESON)</t>
  </si>
  <si>
    <t>Secretaría de Desarrollo Social SEDESSON</t>
  </si>
  <si>
    <t>Secretaría de Hacienda</t>
  </si>
  <si>
    <t>Secretaría de Seguridad Pública SESP</t>
  </si>
  <si>
    <t>Servicios de Salud de Sonora (SSS)</t>
  </si>
  <si>
    <t>Secretaría de Gobierno</t>
  </si>
  <si>
    <t>Instituto Sonorense para la Atención de los Adultos Mayores</t>
  </si>
  <si>
    <t>2020</t>
  </si>
  <si>
    <t>Programa anual 2020</t>
  </si>
  <si>
    <t>01 Enero al 31 diciembre 2019</t>
  </si>
  <si>
    <t>2019</t>
  </si>
  <si>
    <t>Universidad Tecnológica del Sur de Sonora (UTS)</t>
  </si>
  <si>
    <t>Programa Anual 2019</t>
  </si>
  <si>
    <t>Financiera y Presupuestal</t>
  </si>
  <si>
    <t>01 de abril al 31 dic 2018</t>
  </si>
  <si>
    <t>Universidad Tecnológica de Guaymas (UTG)</t>
  </si>
  <si>
    <t>Instituto Tecnológico Superior de Cananea (ITESCAN)</t>
  </si>
  <si>
    <t>01 de enero  al 30 sept 2019</t>
  </si>
  <si>
    <t>Instituto Tecnológico Superior de Puerto Peñasco. (ITSPP)</t>
  </si>
  <si>
    <t>Universidad Tecnológica de Nogales (UTN)</t>
  </si>
  <si>
    <t>Universidad Tecnológica de Etchojoa (UTE)</t>
  </si>
  <si>
    <t>Instituto Tecnológico Superior de Cajeme (ITESCA)</t>
  </si>
  <si>
    <t>Universidad Tecnológica de San Luis Río Colorado (UTSLRC)</t>
  </si>
  <si>
    <t>01 de enero al 30 junio 2019</t>
  </si>
  <si>
    <t>Legal - Desempeño</t>
  </si>
  <si>
    <t>01 de enero al 31 dic 2018</t>
  </si>
  <si>
    <t>LEGAL -DESEMPEÑO</t>
  </si>
  <si>
    <t>2018</t>
  </si>
  <si>
    <t>Programa Anual 2018</t>
  </si>
  <si>
    <t>Financiera</t>
  </si>
  <si>
    <t>01 de enero al 31 dic 2017</t>
  </si>
  <si>
    <t>01 de sept a 31 dic 2017</t>
  </si>
  <si>
    <t>Instituto de Acuacultura del Estado de Sonora (IAES)</t>
  </si>
  <si>
    <t>Consejo para la Promoción Económica de Sonora (COPRESON)</t>
  </si>
  <si>
    <t>01 de julio al 31 dic 2017</t>
  </si>
  <si>
    <t>01 de sept. al 31 dic 2017</t>
  </si>
  <si>
    <t>Universidad Tecnológica de Puerto Peñasco (UTPP)</t>
  </si>
  <si>
    <t>01 de enero al 31 marzo 2018</t>
  </si>
  <si>
    <t>01 de abril de 2017 al 31 marzo 2018</t>
  </si>
  <si>
    <t>01 de julio de 2017 al 31 marzo 2018</t>
  </si>
  <si>
    <t>Sistemas de Parques Industriales SPIS</t>
  </si>
  <si>
    <t>01 de enero de 2017 al 31 marzo 2018</t>
  </si>
  <si>
    <t>Comisión de Energía del Estado de Sonora (COEES)</t>
  </si>
  <si>
    <t>Secretaría de la Contraloría General SCG</t>
  </si>
  <si>
    <t>01 de julio de 2017 al 31 diciembre 2017</t>
  </si>
  <si>
    <t>01 de enero al 30 junio 2018</t>
  </si>
  <si>
    <t>01 de abril al 30 junio 2018</t>
  </si>
  <si>
    <t>Instituto de Acuacultura del Estado de Sonora</t>
  </si>
  <si>
    <t>01 de enero al 28 febrero 2018</t>
  </si>
  <si>
    <t>No. Contrato Etapa I</t>
  </si>
  <si>
    <t>No. Contrato Etapa II</t>
  </si>
  <si>
    <t>Monto Contrato Etapa I</t>
  </si>
  <si>
    <t>Monto Contrato Etapa II</t>
  </si>
  <si>
    <t>Total sin IVA</t>
  </si>
  <si>
    <t>Gobierno del Estado de Sonora</t>
  </si>
  <si>
    <t>Sotomayor Elias, S.C.</t>
  </si>
  <si>
    <t>C.P.C. Rodrigo Sotomayor González</t>
  </si>
  <si>
    <t>N/A</t>
  </si>
  <si>
    <t>01-D2020</t>
  </si>
  <si>
    <t>$1.500.000</t>
  </si>
  <si>
    <t>01D-2019</t>
  </si>
  <si>
    <t>KPMG, Cárdenas Dosal, S.C.</t>
  </si>
  <si>
    <t>C:P.C: Francisco José Sánchez González</t>
  </si>
  <si>
    <t>01D-2018</t>
  </si>
  <si>
    <t xml:space="preserve">Centro de Evaluación y Control de Confianza (CECC) (C3) </t>
  </si>
  <si>
    <t>Sotomayor Zazueta y Asociados</t>
  </si>
  <si>
    <t>C.P.C. Mirna Leticia Sotomayor Zazueta</t>
  </si>
  <si>
    <t>Centro Regional de Formación Profesional Docente de sonora (CRESON)</t>
  </si>
  <si>
    <t>Elvia Cecilia Salazar Rascón</t>
  </si>
  <si>
    <t>C.P.C. Elvia Cecilia Salazar Rascón</t>
  </si>
  <si>
    <t xml:space="preserve">Colegio de Bachilleres del Estado de Sonora (COBACH) 
</t>
  </si>
  <si>
    <t>Ramos y Arvízu, S.C.</t>
  </si>
  <si>
    <t>C.P.C. José Othón Ramos Rodríguez</t>
  </si>
  <si>
    <t xml:space="preserve">Colegio de Estudios Cientificos y Tecnológicos del Estado de Sonora (CECyTES) </t>
  </si>
  <si>
    <t>Reyes y Asesores, S.C.</t>
  </si>
  <si>
    <t>C.P.C. Leonardo Reyes Chávez</t>
  </si>
  <si>
    <t xml:space="preserve">Comisión del Deporte del Estado de Sonora (CODESON) </t>
  </si>
  <si>
    <t>Gustavo Ruíz Aldama.</t>
  </si>
  <si>
    <t>C.P.C. Gustavo Ruíz Aldama.</t>
  </si>
  <si>
    <t>Comisión Estatal del Agua (CEA)</t>
  </si>
  <si>
    <t>DFK Salido Encinas, S.C.</t>
  </si>
  <si>
    <t>C.P.C. Luis Fernando Salido Encinas</t>
  </si>
  <si>
    <t>Financera para el Desarrollo Ecómico de Sonora (FIDESON)</t>
  </si>
  <si>
    <t>Dualidad Económica, S.C.</t>
  </si>
  <si>
    <t>C.P.C. Adrían Sánchez Barrón</t>
  </si>
  <si>
    <t>Instituto de Becas y Credito Educativo del Estado de Sonora (IBCEES)</t>
  </si>
  <si>
    <t>SVA Contadores Públicos, S.C.</t>
  </si>
  <si>
    <t>C.P.C. Fernando Romero Melgar</t>
  </si>
  <si>
    <t>Castillo Miranda y Compañía, S.C.</t>
  </si>
  <si>
    <t>C.P.C. Humberto García Borbón</t>
  </si>
  <si>
    <t>Institutio Sonorense de Cultura (ISC)</t>
  </si>
  <si>
    <t>RGM, Organización Profesional de Contadores, S.C.</t>
  </si>
  <si>
    <t>C.P.C. Rubén González Martínez</t>
  </si>
  <si>
    <t>Instituto Sonorense de Educacion para los Adultos, O.P.D. (ISEA)</t>
  </si>
  <si>
    <t>ABD Audit &amp; Consulting, S.C.</t>
  </si>
  <si>
    <t>C.P.C. Ali Becerra Dessens</t>
  </si>
  <si>
    <t xml:space="preserve">Instituto Superior de Seguridad Publica del Estado (ISSPE) </t>
  </si>
  <si>
    <t>Duarte Tineo y Compañía, S.C.</t>
  </si>
  <si>
    <t>C.P.C. y L.D. Lamberto Duarte Tineo</t>
  </si>
  <si>
    <t xml:space="preserve">Instituto Tecnologico Superior de Cajeme (ITESCA) </t>
  </si>
  <si>
    <t>Trujillo Labrada y Asociados, S.C.</t>
  </si>
  <si>
    <t>C.P.C. Luis Enrique Trujillo Labrada</t>
  </si>
  <si>
    <t>13/2020</t>
  </si>
  <si>
    <t>Instituto Tecnologico Superior de Cananea (ITESCAN)</t>
  </si>
  <si>
    <t>14/2020</t>
  </si>
  <si>
    <t>Instituto Tecnológico Superior de Puerto Peñasco, O.P.D. (ITSPP)</t>
  </si>
  <si>
    <t>15/2020</t>
  </si>
  <si>
    <t>16/2020</t>
  </si>
  <si>
    <t xml:space="preserve">Radio Sonora </t>
  </si>
  <si>
    <t>Ángel Guillermo Ortega Meza</t>
  </si>
  <si>
    <t>C.P.C. Ángel Guillermo Ortega Meza</t>
  </si>
  <si>
    <t>17/2020</t>
  </si>
  <si>
    <t>Universidad de la Sierra (UNISIERRA)</t>
  </si>
  <si>
    <t>18/2020</t>
  </si>
  <si>
    <t>Universidad Estatal de Sonora (UES)</t>
  </si>
  <si>
    <t>Gastélum Cota y Asociados, S.C.</t>
  </si>
  <si>
    <t>C.P.C. Jesús José Gastélum Cota</t>
  </si>
  <si>
    <t>19/2020</t>
  </si>
  <si>
    <t xml:space="preserve">Universidad Tecnológica de Etchojoa (UTE) </t>
  </si>
  <si>
    <t>20/2020</t>
  </si>
  <si>
    <t>C..P.C. César Norzagaray Esquer</t>
  </si>
  <si>
    <t>C.P.C. César Norzagaray Esquer</t>
  </si>
  <si>
    <t>21/2020</t>
  </si>
  <si>
    <t>Universidad Tecnológica de Hermosillo (UTH)</t>
  </si>
  <si>
    <t>22/2020</t>
  </si>
  <si>
    <t>Universidad Tecnologica de Nogales (UTN)</t>
  </si>
  <si>
    <t>Carlos Enrique Herrera Cabanillas</t>
  </si>
  <si>
    <t>C.P.C.Carlos Enrique Herrera Cabanillas</t>
  </si>
  <si>
    <t>23/2020</t>
  </si>
  <si>
    <t>24/2020</t>
  </si>
  <si>
    <t xml:space="preserve">Universidad Tecnológica de San Luis Rio Colorado (UTSLRC) </t>
  </si>
  <si>
    <t>25/2020</t>
  </si>
  <si>
    <t xml:space="preserve">Universidad Tecnologica del Sur de Sonora (UTSS) </t>
  </si>
  <si>
    <t>26/2020</t>
  </si>
  <si>
    <t>01A/2019</t>
  </si>
  <si>
    <t>26/2019</t>
  </si>
  <si>
    <t>26A/2019</t>
  </si>
  <si>
    <t>02A/2019</t>
  </si>
  <si>
    <t>Colegio de Educación Profesional Técnica del Estado de Sonora (CONALEP)</t>
  </si>
  <si>
    <t>CNL Consultores, S.C.</t>
  </si>
  <si>
    <t>C.P.C. Alma Gloria Contreras Amaya</t>
  </si>
  <si>
    <t>03A/2019</t>
  </si>
  <si>
    <t>Colegio de Estudios Cientificos y Tecnológicos del Estado de Sonora (CECyTES)</t>
  </si>
  <si>
    <t>04A/2019</t>
  </si>
  <si>
    <t xml:space="preserve">Comisión de Ecología y Desarrollo Sustentable del Estado de Sonora (CEDES) </t>
  </si>
  <si>
    <t>05A/2019</t>
  </si>
  <si>
    <t>Comision de Fomento al Turismo</t>
  </si>
  <si>
    <t>DFK-Salido Encinas, S.C.</t>
  </si>
  <si>
    <t>06A/2019</t>
  </si>
  <si>
    <t xml:space="preserve">Comisión de Vivienda del Estado de Sonora (COVES) </t>
  </si>
  <si>
    <t>07A/2019</t>
  </si>
  <si>
    <t>27/2019</t>
  </si>
  <si>
    <t>27A/2019</t>
  </si>
  <si>
    <t>Gossler, S.C. (Hermosillo)</t>
  </si>
  <si>
    <t>C.P.C. Jesús Humberto Acuña</t>
  </si>
  <si>
    <t>08A/2019</t>
  </si>
  <si>
    <t xml:space="preserve">Consejo Estatal de Concertación para la Obra Pública (CECOP) </t>
  </si>
  <si>
    <t>Gossler, S.C. (Obregón)</t>
  </si>
  <si>
    <t>C.P.C. Félix Octavio Chávez Peñuñuri</t>
  </si>
  <si>
    <t>09A/2019</t>
  </si>
  <si>
    <t>Jesús Alfonso Márquez Ochoa</t>
  </si>
  <si>
    <t>C.P.C. Jesús Alfonso Márquez Ochoa</t>
  </si>
  <si>
    <t>C.P.C: Ángel Guillermo Ortega Meza</t>
  </si>
  <si>
    <t>39/2019</t>
  </si>
  <si>
    <t>12A/2019</t>
  </si>
  <si>
    <t>Instituto de Becas y Credito Educativo del Estado de Sonora</t>
  </si>
  <si>
    <t>10A/2019</t>
  </si>
  <si>
    <t>Instituto de Capacitación para el Trabajo del Estado de Sonora, O.P.D. (ICATSON)</t>
  </si>
  <si>
    <t>29/2019</t>
  </si>
  <si>
    <t>29A/2019</t>
  </si>
  <si>
    <t>11A/2019</t>
  </si>
  <si>
    <t>13/2019</t>
  </si>
  <si>
    <t>13A2019</t>
  </si>
  <si>
    <t xml:space="preserve">Instituto Sonorense de Infraestructura Educativa (ISIE) </t>
  </si>
  <si>
    <t>14/2019</t>
  </si>
  <si>
    <t>14A/2019</t>
  </si>
  <si>
    <t>Instituto Superior de Seguridad Publica del Estado (ISSPE)</t>
  </si>
  <si>
    <t>15/2019</t>
  </si>
  <si>
    <t>15A/2019</t>
  </si>
  <si>
    <t>Instituto Tecnologico Superior de Cajeme (ITESCA)</t>
  </si>
  <si>
    <t>16/2019</t>
  </si>
  <si>
    <t>16A/2019</t>
  </si>
  <si>
    <t>30/2019</t>
  </si>
  <si>
    <t>30A/2019</t>
  </si>
  <si>
    <t>40-2019</t>
  </si>
  <si>
    <t xml:space="preserve">Junta de Caminos del Estado de Sonora </t>
  </si>
  <si>
    <t>17/2019</t>
  </si>
  <si>
    <t>17A/2019</t>
  </si>
  <si>
    <t>Progreso, Fideicomiso Promotor Urbano de Sonora (PROGRESO)</t>
  </si>
  <si>
    <t>18/2019</t>
  </si>
  <si>
    <t>18A/2019</t>
  </si>
  <si>
    <t>32/2019</t>
  </si>
  <si>
    <t>32A/2019</t>
  </si>
  <si>
    <t>Radio Sonora</t>
  </si>
  <si>
    <t>33/2019</t>
  </si>
  <si>
    <t>33A/2019</t>
  </si>
  <si>
    <t xml:space="preserve">Servicios de Salud de Sonora (SSS) </t>
  </si>
  <si>
    <t>C. Mondragón y Cía., Contadores Públicos, S.C.</t>
  </si>
  <si>
    <t>C.P.C. Alma Cecilia Villarreal Antelo</t>
  </si>
  <si>
    <t>19/2019</t>
  </si>
  <si>
    <t>19A/2019</t>
  </si>
  <si>
    <t>Servicios Educativos del Estado de Sonora (SEES)</t>
  </si>
  <si>
    <t>Sotomayor Elías, S.C.</t>
  </si>
  <si>
    <t>C.P.C. Rodrígo Sotomayor Elías</t>
  </si>
  <si>
    <t>20/2019</t>
  </si>
  <si>
    <t>20A/2019</t>
  </si>
  <si>
    <t>Sistema para el Desarrollo Integral de la Familia del Estado de Sonora (DIF)</t>
  </si>
  <si>
    <t>21/2019</t>
  </si>
  <si>
    <t>21A/2019</t>
  </si>
  <si>
    <t>22/2019</t>
  </si>
  <si>
    <t>22A/2019</t>
  </si>
  <si>
    <t>23/2019</t>
  </si>
  <si>
    <t>23A/2019</t>
  </si>
  <si>
    <t>34/2019</t>
  </si>
  <si>
    <t>34A/2019</t>
  </si>
  <si>
    <t>César Norzagaray Esquer</t>
  </si>
  <si>
    <t>35/2019</t>
  </si>
  <si>
    <t>35A/2019</t>
  </si>
  <si>
    <t>24/2019</t>
  </si>
  <si>
    <t>24A/2019</t>
  </si>
  <si>
    <t>36/2019</t>
  </si>
  <si>
    <t>36A/2019</t>
  </si>
  <si>
    <t>25/2019</t>
  </si>
  <si>
    <t>25A/2019</t>
  </si>
  <si>
    <t>37/2019</t>
  </si>
  <si>
    <t>37A/2019</t>
  </si>
  <si>
    <t>Universidad Tecnologica del Sur de Sonora (UTSS)</t>
  </si>
  <si>
    <t>38/2019</t>
  </si>
  <si>
    <t>38A/2019</t>
  </si>
  <si>
    <t>Centro de Evaluación y Control de Confianza (CECC) (C3)</t>
  </si>
  <si>
    <t>03A/2018</t>
  </si>
  <si>
    <t>Centro Regional de Formación Profesional Docente de Sonora (CRESON)</t>
  </si>
  <si>
    <t>41/2018</t>
  </si>
  <si>
    <t>41A/2018</t>
  </si>
  <si>
    <t>Colegio de Bachilleres del Estado de Sonora (COBACH)</t>
  </si>
  <si>
    <t>15/2018</t>
  </si>
  <si>
    <t>15A/2018</t>
  </si>
  <si>
    <t>Avilés Montijo Contadores Públicos, S.C.</t>
  </si>
  <si>
    <t>C.P.C. Emilio Avilés Icedo</t>
  </si>
  <si>
    <t>16/2018</t>
  </si>
  <si>
    <t>16A/2018</t>
  </si>
  <si>
    <t>Colegio de Estudios Científicos y Tecnológicos del Estado de Sonora (CECyTES)</t>
  </si>
  <si>
    <t>17/2018</t>
  </si>
  <si>
    <t>17A/2018</t>
  </si>
  <si>
    <t>Comisión de Ecología y Desarrollo Sustentable del Estado de Sonora (CEDES)</t>
  </si>
  <si>
    <t>04A/2018</t>
  </si>
  <si>
    <t>Comisión de Fomento al Turismo (COFETUR)</t>
  </si>
  <si>
    <t>18/2018</t>
  </si>
  <si>
    <t>18S/2018</t>
  </si>
  <si>
    <t>19/2018</t>
  </si>
  <si>
    <t>19A/2018</t>
  </si>
  <si>
    <t>Comisión del Deporte del Estado de Sonora (CODESON)</t>
  </si>
  <si>
    <t>05A/2018</t>
  </si>
  <si>
    <t>Castillo Miranda y Compañía</t>
  </si>
  <si>
    <t>20/2018</t>
  </si>
  <si>
    <t>Consejo Estatal de Concertación para la Obra Pública (CECOP)</t>
  </si>
  <si>
    <t>Lic. Luis Alonso Melicoff Durazo</t>
  </si>
  <si>
    <t>21/2018</t>
  </si>
  <si>
    <t>21A/2018</t>
  </si>
  <si>
    <t>06A/2018</t>
  </si>
  <si>
    <t>Instituto de Becas y Crédito Educativo del Estado de Sonora (IBCEES)</t>
  </si>
  <si>
    <t>23/2018</t>
  </si>
  <si>
    <t>23A/2018</t>
  </si>
  <si>
    <t>Instituto de Capacitación para el Trabajo del Estado de Sonora (ICATSON)</t>
  </si>
  <si>
    <t>07A/2018</t>
  </si>
  <si>
    <t xml:space="preserve">Instituto de Seguridad y Servicios Sociales de los Trabajadores del Estado de Sonora (ISSSTESON)
</t>
  </si>
  <si>
    <t>C.P.C. y M.I. Jesús Humberto Acuña</t>
  </si>
  <si>
    <t>38/2018</t>
  </si>
  <si>
    <t>38A/2018</t>
  </si>
  <si>
    <t>Instituto Sonorense de Cultura (ISC)</t>
  </si>
  <si>
    <t>Sotomayor Zazueta y Asociados, S.C.</t>
  </si>
  <si>
    <t>24/2018</t>
  </si>
  <si>
    <t>24A/2018</t>
  </si>
  <si>
    <t>Instituto Sonorense de Educación para los Adultos (ISEA)</t>
  </si>
  <si>
    <t>25/2018</t>
  </si>
  <si>
    <t>25A/2018</t>
  </si>
  <si>
    <t>26/2018</t>
  </si>
  <si>
    <t>26A/2018</t>
  </si>
  <si>
    <t>Instituto Superior de Seguridad Pública del Estado (ISSPE)</t>
  </si>
  <si>
    <t>Héctor Enrique Romero Almada.</t>
  </si>
  <si>
    <t>C.P.C. Héctor Enrique Romero Almada.</t>
  </si>
  <si>
    <t>08A/2018</t>
  </si>
  <si>
    <t>27/2018</t>
  </si>
  <si>
    <t>27A/2018</t>
  </si>
  <si>
    <t>09A/2018</t>
  </si>
  <si>
    <t>Instituto Tecnológico Superior de Puerto Peñasco (ITSPP)</t>
  </si>
  <si>
    <t>40/2018</t>
  </si>
  <si>
    <t>40A/2018</t>
  </si>
  <si>
    <t>Junta de Caminos del Estado de Sonora</t>
  </si>
  <si>
    <t>28/2018</t>
  </si>
  <si>
    <t>28A/2018</t>
  </si>
  <si>
    <t>Progreso, Fideicomiso Promotor Urbano de Sonora</t>
  </si>
  <si>
    <t>10A/2018</t>
  </si>
  <si>
    <t>C.P.C. Carlos Enrique Herrera Cabanillas</t>
  </si>
  <si>
    <t>11A/2018</t>
  </si>
  <si>
    <t>29/2018</t>
  </si>
  <si>
    <t>29A/2018</t>
  </si>
  <si>
    <t>30/2018</t>
  </si>
  <si>
    <t>30A/2018</t>
  </si>
  <si>
    <t>RSM México Bogarín, S.C.</t>
  </si>
  <si>
    <t>C.P.C. Jesús Javier Alarcón Lizárraga</t>
  </si>
  <si>
    <t>31/2018</t>
  </si>
  <si>
    <t>31A/2018</t>
  </si>
  <si>
    <t>32/2018</t>
  </si>
  <si>
    <t>32A/2018</t>
  </si>
  <si>
    <t>33/2018</t>
  </si>
  <si>
    <t>33A/2018</t>
  </si>
  <si>
    <t>34/2018</t>
  </si>
  <si>
    <t>34A/2018</t>
  </si>
  <si>
    <r>
      <t xml:space="preserve">Universidad Tecnológica de Etchojoa (UTE) </t>
    </r>
    <r>
      <rPr>
        <b/>
        <sz val="10"/>
        <color theme="1"/>
        <rFont val="Arial Narrow"/>
        <family val="2"/>
      </rPr>
      <t>2017</t>
    </r>
  </si>
  <si>
    <t>Rodolfo Durán Majul</t>
  </si>
  <si>
    <t>C.P.C.Rodolfo Durán Majul</t>
  </si>
  <si>
    <r>
      <t xml:space="preserve">Universidad Tecnológica de Etchojoa (UTE) </t>
    </r>
    <r>
      <rPr>
        <b/>
        <sz val="10"/>
        <color theme="1"/>
        <rFont val="Arial Narrow"/>
        <family val="2"/>
      </rPr>
      <t>2018</t>
    </r>
  </si>
  <si>
    <t>35/2018</t>
  </si>
  <si>
    <t>35A/2018</t>
  </si>
  <si>
    <t>39/2018</t>
  </si>
  <si>
    <t>39A/2018</t>
  </si>
  <si>
    <t>12A/2018</t>
  </si>
  <si>
    <t>César Norzagaray Esquer.</t>
  </si>
  <si>
    <t>13/2018</t>
  </si>
  <si>
    <t>13A/2018</t>
  </si>
  <si>
    <t>36/2018</t>
  </si>
  <si>
    <t>36A/2018</t>
  </si>
  <si>
    <t>Universidad Tecnológica de San Luis Rio Colorado (UTSLRC)</t>
  </si>
  <si>
    <t>C.P.C. Hédtor Enrique Romero Almada</t>
  </si>
  <si>
    <t>14/2018</t>
  </si>
  <si>
    <t>14A/2018</t>
  </si>
  <si>
    <t>Universidad Tecnológica del Sur de Sonora (UTSS)</t>
  </si>
  <si>
    <t>37/2018</t>
  </si>
  <si>
    <t>37A/2018</t>
  </si>
  <si>
    <t>Canceladas</t>
  </si>
  <si>
    <t>por COVID</t>
  </si>
  <si>
    <t>REPSS, FOMIX tienen OIC; CEESTRAS no conluida por cambio de personal, SAEBE ampliación de revisión</t>
  </si>
  <si>
    <t>CRESON Y UTE 2017</t>
  </si>
  <si>
    <t>AGROSON, ICATSON</t>
  </si>
  <si>
    <t>Auditorías Externas</t>
  </si>
  <si>
    <t>2022</t>
  </si>
  <si>
    <t>FIDESON, IBCEES y cancelado FOMIX</t>
  </si>
  <si>
    <t>ADENDUM ITSPP</t>
  </si>
  <si>
    <t>Total</t>
  </si>
  <si>
    <t>Legal-Desempeño</t>
  </si>
  <si>
    <t>COECYT por COVID y FEMOT por ampliación de revisión</t>
  </si>
  <si>
    <t>No programadas</t>
  </si>
  <si>
    <t>Total general</t>
  </si>
  <si>
    <t>Progrmadas y no programadas</t>
  </si>
  <si>
    <t>Auditorías a entes públicos 2018-2022</t>
  </si>
  <si>
    <t>No Programadas</t>
  </si>
  <si>
    <t>Solicitudes de inicio de investigación (*)</t>
  </si>
  <si>
    <t>(*) Existen observaciones no plasmadas en informe que directamente se realizaron solicitudes de inicio de investigación.</t>
  </si>
  <si>
    <t>SECRETARIA DE LA CONTRALORIA GENERAL</t>
  </si>
  <si>
    <t>DIRECCION GENERAL DE AUDITORIA GUBERNAMENTAL</t>
  </si>
  <si>
    <t>No. de auditoria</t>
  </si>
  <si>
    <t>Estatus investigación</t>
  </si>
  <si>
    <t>AG072018FI</t>
  </si>
  <si>
    <t>AG252018FI</t>
  </si>
  <si>
    <t>AG012018FI</t>
  </si>
  <si>
    <t>AG022018FI</t>
  </si>
  <si>
    <t>AG032018FI</t>
  </si>
  <si>
    <t>AG052018FI</t>
  </si>
  <si>
    <t>AG042018FI</t>
  </si>
  <si>
    <t>AG062018FI</t>
  </si>
  <si>
    <t>AG082018FI</t>
  </si>
  <si>
    <t>AG092018FI</t>
  </si>
  <si>
    <t>AG102018FI</t>
  </si>
  <si>
    <t>AG112018FI</t>
  </si>
  <si>
    <t>AG122018FI</t>
  </si>
  <si>
    <t>AG132018FI</t>
  </si>
  <si>
    <t>AG142018FI</t>
  </si>
  <si>
    <t>AG152018FI</t>
  </si>
  <si>
    <t>AG162018FI</t>
  </si>
  <si>
    <t>AG172018FI</t>
  </si>
  <si>
    <t>AG182018FI</t>
  </si>
  <si>
    <t>AG192018FI</t>
  </si>
  <si>
    <t>AG202018FI</t>
  </si>
  <si>
    <t>AG212018FI</t>
  </si>
  <si>
    <t>AG222018FI</t>
  </si>
  <si>
    <t>AG232018FI</t>
  </si>
  <si>
    <t>AG242018FI</t>
  </si>
  <si>
    <t>AG262018FI</t>
  </si>
  <si>
    <t>AG272018FI</t>
  </si>
  <si>
    <t>AG282018FI</t>
  </si>
  <si>
    <t>AG292018FI</t>
  </si>
  <si>
    <t>AG302018FI</t>
  </si>
  <si>
    <t>AG312018FI</t>
  </si>
  <si>
    <t>AG322018FI</t>
  </si>
  <si>
    <t>AG332018FI</t>
  </si>
  <si>
    <t>AG342018FI</t>
  </si>
  <si>
    <t>AG352018FI</t>
  </si>
  <si>
    <t xml:space="preserve"> Directa</t>
  </si>
  <si>
    <t xml:space="preserve"> Especiales</t>
  </si>
  <si>
    <t xml:space="preserve"> Externa</t>
  </si>
  <si>
    <t>Origen</t>
  </si>
  <si>
    <t>Estado de Auditorías por Origen 2018-2022</t>
  </si>
  <si>
    <t>Auditorías</t>
  </si>
  <si>
    <t>Observaciones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</si>
  <si>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</si>
  <si>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</si>
  <si>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</si>
  <si>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</si>
  <si>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</si>
  <si>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</si>
  <si>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</si>
  <si>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</si>
  <si>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</si>
  <si>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</si>
  <si>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</si>
  <si>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</si>
  <si>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</si>
  <si>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</si>
  <si>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</si>
  <si>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</si>
  <si>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</si>
  <si>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</si>
  <si>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</si>
  <si>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</si>
  <si>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</si>
  <si>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</si>
  <si>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</si>
  <si>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</si>
  <si>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</si>
  <si>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</si>
  <si>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</si>
  <si>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</si>
  <si>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14</t>
  </si>
  <si>
    <t>AG012020AD</t>
  </si>
  <si>
    <t>AG032020AD</t>
  </si>
  <si>
    <t>AG042020AD</t>
  </si>
  <si>
    <t>AG052020AD</t>
  </si>
  <si>
    <t>AG062020AD</t>
  </si>
  <si>
    <t>AG072020AD</t>
  </si>
  <si>
    <t>AG082020AD</t>
  </si>
  <si>
    <t>AG092020AD</t>
  </si>
  <si>
    <t>AG102020AD</t>
  </si>
  <si>
    <t>AG022020CF</t>
  </si>
  <si>
    <t>AG012021AD</t>
  </si>
  <si>
    <t>AG012021AL</t>
  </si>
  <si>
    <t>Oficina del Ejecutivo Estatal</t>
  </si>
  <si>
    <t>No programada 2021</t>
  </si>
  <si>
    <t>Auditoría legal</t>
  </si>
  <si>
    <t>01 enero 2016 al 28 febrero 2021</t>
  </si>
  <si>
    <t>AG022021AD</t>
  </si>
  <si>
    <t>AG042021AD</t>
  </si>
  <si>
    <t>AG052021AD</t>
  </si>
  <si>
    <t>AG062021AD</t>
  </si>
  <si>
    <t>AG072021AD</t>
  </si>
  <si>
    <t>AG092021AD</t>
  </si>
  <si>
    <t>AG102021AD</t>
  </si>
  <si>
    <t>AG112021AD</t>
  </si>
  <si>
    <t>AG012021CF</t>
  </si>
  <si>
    <t>AG032021CF</t>
  </si>
  <si>
    <t>AG042021CF</t>
  </si>
  <si>
    <t>AG052021CF</t>
  </si>
  <si>
    <t>AG082021CF</t>
  </si>
  <si>
    <t>AG142021CF-AE</t>
  </si>
  <si>
    <t>Dirección General de Transporte de la Secretaría de Infraestructura y Desarrollo Urbano</t>
  </si>
  <si>
    <t>01 Enero 2019 al 12 septiembre 2021</t>
  </si>
  <si>
    <t>AG112021CF</t>
  </si>
  <si>
    <t>AG112021CF-AE</t>
  </si>
  <si>
    <t>AG012021CF-AE</t>
  </si>
  <si>
    <t>AG022021CF-AE</t>
  </si>
  <si>
    <t>AG122021CF-AE</t>
  </si>
  <si>
    <t>Instituto Catastral y Registral del Estado de Sonora</t>
  </si>
  <si>
    <t>AG032021CF-AE</t>
  </si>
  <si>
    <t>AG132021CF-AE</t>
  </si>
  <si>
    <t>Televisora de Hermosillo, S.A. de C-V. (TELEMAX)</t>
  </si>
  <si>
    <t>01 Enero 2018 al 12 septiembre 2021</t>
  </si>
  <si>
    <t>AG042021CF-AE</t>
  </si>
  <si>
    <t>AG052021CF-AE</t>
  </si>
  <si>
    <t>AG062021CF-AE</t>
  </si>
  <si>
    <t>AG072021CF-AE</t>
  </si>
  <si>
    <t>AG082021CF-AE</t>
  </si>
  <si>
    <t>AG092021CF-AE</t>
  </si>
  <si>
    <t>AG102021CF-AE</t>
  </si>
  <si>
    <t>Estadísticas de auditorías a entes públicos 2018-2022</t>
  </si>
  <si>
    <t>Reporte Acumulado de  Auditorías Directas y Especiales 2018-2022</t>
  </si>
  <si>
    <t>Legal - Cumplimiento</t>
  </si>
  <si>
    <t>03/2018</t>
  </si>
  <si>
    <t>04/2018</t>
  </si>
  <si>
    <t>05/2018</t>
  </si>
  <si>
    <t>07/2018</t>
  </si>
  <si>
    <t>08/2018</t>
  </si>
  <si>
    <t>09/2018</t>
  </si>
  <si>
    <t>10/2018</t>
  </si>
  <si>
    <t>11/2018</t>
  </si>
  <si>
    <t>12/2018</t>
  </si>
  <si>
    <t>01/2018</t>
  </si>
  <si>
    <t>Auditorías Externas 2018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</si>
  <si>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</si>
  <si>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</si>
  <si>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</si>
  <si>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</si>
  <si>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</si>
  <si>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</si>
  <si>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</si>
  <si>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</si>
  <si>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</si>
  <si>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12/2019</t>
  </si>
  <si>
    <t>10/2019</t>
  </si>
  <si>
    <t>11/2019</t>
  </si>
  <si>
    <t>Auditorías Externas 2019</t>
  </si>
  <si>
    <t>Auditorías Externas 2020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</si>
  <si>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</si>
  <si>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</si>
  <si>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</si>
  <si>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</si>
  <si>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</si>
  <si>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</si>
  <si>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</si>
  <si>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</si>
  <si>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</si>
  <si>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</si>
  <si>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</si>
  <si>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</si>
  <si>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 xml:space="preserve"> 01/2021</t>
  </si>
  <si>
    <t xml:space="preserve"> 02/2021</t>
  </si>
  <si>
    <t xml:space="preserve"> 03/2021</t>
  </si>
  <si>
    <t xml:space="preserve"> 04/2021</t>
  </si>
  <si>
    <t xml:space="preserve"> 05/2021</t>
  </si>
  <si>
    <t xml:space="preserve"> 06/2021</t>
  </si>
  <si>
    <t xml:space="preserve"> 07/2021</t>
  </si>
  <si>
    <t xml:space="preserve"> 08/2021</t>
  </si>
  <si>
    <t xml:space="preserve"> 09/2021</t>
  </si>
  <si>
    <t xml:space="preserve"> 10/2021</t>
  </si>
  <si>
    <t xml:space="preserve"> 11/2021</t>
  </si>
  <si>
    <t xml:space="preserve"> 12/2021</t>
  </si>
  <si>
    <t xml:space="preserve"> 13/2021</t>
  </si>
  <si>
    <t xml:space="preserve"> 14/2021</t>
  </si>
  <si>
    <t xml:space="preserve"> 15/2021</t>
  </si>
  <si>
    <t xml:space="preserve"> 16/2021</t>
  </si>
  <si>
    <t>17/2021</t>
  </si>
  <si>
    <t xml:space="preserve"> 18/2021</t>
  </si>
  <si>
    <t xml:space="preserve"> 19/2021</t>
  </si>
  <si>
    <t xml:space="preserve"> 20/2021</t>
  </si>
  <si>
    <t xml:space="preserve"> 21/2021</t>
  </si>
  <si>
    <t xml:space="preserve"> 22/2021</t>
  </si>
  <si>
    <t xml:space="preserve"> 23/2021</t>
  </si>
  <si>
    <t xml:space="preserve"> 24/2021</t>
  </si>
  <si>
    <t xml:space="preserve"> 25/2021</t>
  </si>
  <si>
    <t>26/2021</t>
  </si>
  <si>
    <t>27/2021</t>
  </si>
  <si>
    <t>AGROSON</t>
  </si>
  <si>
    <t>01D/2021</t>
  </si>
  <si>
    <t xml:space="preserve">No. Contrato </t>
  </si>
  <si>
    <t>Auditorías Externas 2021</t>
  </si>
  <si>
    <t xml:space="preserve">Monto Contrato </t>
  </si>
  <si>
    <t>01 de enero al 31 de diciembre de 2017</t>
  </si>
  <si>
    <t>C.P.C. Saturnino Chávez Parra</t>
  </si>
  <si>
    <t>Informe Ciudadano</t>
  </si>
  <si>
    <t>https://docs.google.com/document/d/1Bd37Nu8oDvdr4ExkjIsklfJlKtf83Eol/edit</t>
  </si>
  <si>
    <t>https://docs.google.com/document/d/1qkbstXIpN7KEzDatRw7HNLSo82RHb8mG/edit</t>
  </si>
  <si>
    <t>https://docs.google.com/document/d/1RrNjUIAAgEtnx9pqf7wS12IJPEEUPJWq/edit</t>
  </si>
  <si>
    <t>https://docs.google.com/document/d/1g5WNhrY8RYLWW6CflzhmwwPlUxMDZD3l/edit#</t>
  </si>
  <si>
    <t>https://docs.google.com/document/d/1sCF5shf-AkWAwrIlalMY5GPqu9TIrNkn/edit</t>
  </si>
  <si>
    <t>https://docs.google.com/document/d/1DJvU4RlWDK1eDC_v3jeBrOOUbwssKCgW/edit</t>
  </si>
  <si>
    <t>https://docs.google.com/document/d/1j-eXm8oZugiRK-PUHCDPHGBtXo00mrUQ/edit</t>
  </si>
  <si>
    <t>https://docs.google.com/document/d/18TfAhEYVQzRLaunJNptI_MCEmYgkWb9j/edit#</t>
  </si>
  <si>
    <t>https://docs.google.com/document/d/1BjtJoi4U8srISL2S-Gt7d0fwe_35KfZp/edit</t>
  </si>
  <si>
    <t>https://docs.google.com/document/d/17f-DvbHCicUzMvQyClNC5r3z0Ngv3sK4/edit</t>
  </si>
  <si>
    <t>https://docs.google.com/document/d/1zzcWyPMv_qGZ4_ZjJQkLLmHDLnrRTnKS/edit</t>
  </si>
  <si>
    <t>https://docs.google.com/document/d/1N0r4rXEOygR8w3KaIh27P6l_amGzT3z1/edit</t>
  </si>
  <si>
    <t>Informe ciudadano</t>
  </si>
  <si>
    <t>https://docs.google.com/document/d/16ojNK6s4smLe16doWWgt7mz0B_SfdyMF/edit</t>
  </si>
  <si>
    <t>https://docs.google.com/document/d/1z6R29j5t03y3EyotXlnnxG-7ykLqi88X/edit</t>
  </si>
  <si>
    <t>https://drive.google.com/drive/u/1/folders/11SEnVv5ztI0_KEJxEXIPOyEg4IMXjt79</t>
  </si>
  <si>
    <t>01 de septiembre al 31 dic 2017</t>
  </si>
  <si>
    <t>01 de abril  a 31 de diciembre de 2017</t>
  </si>
  <si>
    <t>Informe de Auditoría</t>
  </si>
  <si>
    <t>Auditorías Directas y Especiales concluidas, canceladas y/o con resolución de procedimientos administrativos en firme, ejercicio  2018 actualizado al 07 de octubre de 2022</t>
  </si>
  <si>
    <t>https://drive.google.com/drive/u/1/folders/1jHLCR3tvGoK13o5wL2Ndvwo599_0liqv</t>
  </si>
  <si>
    <t>01 de marzo al 31 dic 2018</t>
  </si>
  <si>
    <t>01 de marzo 2018 al 30 junio 2019</t>
  </si>
  <si>
    <t>01 de febrero al 31 diciembre 2018</t>
  </si>
  <si>
    <t>https://drive.google.com/drive/u/1/folders/17cyStvA6RVf2kBF4j82B7kfW9fiZd9Go</t>
  </si>
  <si>
    <t>Auditorías Directas y Especiales concluidas, canceladas y/o con resolución de procedimientos administrativos en firme, ejercicio  2019 actualizado al 07 de octubre de 2022</t>
  </si>
  <si>
    <t>01 septiembre de 2015 al 31 marzo 2021</t>
  </si>
  <si>
    <t>Informe de auditoría</t>
  </si>
  <si>
    <t>Auditorías Directas y Especiales concluidas, canceladas y/o con resolución de procedimientos administrativos en firme, ejercicio  2021 actualizado al 07 de octubre de 2022</t>
  </si>
  <si>
    <t>https://drive.google.com/drive/u/1/folders/1K2iQ200KVUNjkP1qWo2W55QcPf64N9Tb</t>
  </si>
  <si>
    <t>n/a</t>
  </si>
  <si>
    <t>01 Enero al 20 de octubre 2021</t>
  </si>
  <si>
    <t>Auditorías Directas y Especiales concluidas, canceladas y/o con resolución de procedimientos administrativos en firme, ejercicio  2022 actualizado al 07 de octubre de 2022</t>
  </si>
  <si>
    <t>Auditorías Directas y Especiales de 2018 con  procedimientos administrativos en proceso o en seguimiento actualizado al 07 de octubre de 2022</t>
  </si>
  <si>
    <t>Auditorías Directas y Especiales de 2019 con  procedimientos administrativos en proceso o en seguimiento actualizado al 07 de octubre de 2022</t>
  </si>
  <si>
    <t>Auditorías Directas y Especiales de 2021 con  procedimientos administrativos en proceso o en seguimiento actualizado al 07 de octubre de 2022</t>
  </si>
  <si>
    <t>01 Enero al 30 septiembre 2021</t>
  </si>
  <si>
    <t>01 Enero al 30 junio 2021</t>
  </si>
  <si>
    <t>Auditorías Directas y Especiales de 2022 con  procedimientos administrativos en proceso o en seguimiento actualizado al 07 de octubre de 2022</t>
  </si>
  <si>
    <t>Auditorías Directas y Especiales en proceso de 2021  actualizado al 07 de octubre de 2022</t>
  </si>
  <si>
    <t>Auditorías Directas y Especiales en proceso de 2022  actualizado al 07 de octubre de 2022</t>
  </si>
  <si>
    <t>Contrato Etapa I</t>
  </si>
  <si>
    <t>Contrato Etapa II</t>
  </si>
  <si>
    <t>https://drive.google.com/drive/u/1/folders/1iqVPommh55oVpPjtcFiXfU-YMWcY1kSO</t>
  </si>
  <si>
    <t>https://drive.google.com/drive/u/1/folders/1fZnOEI9duhzs-ZNOmJ7xl5k7eEebBu7S</t>
  </si>
  <si>
    <t>20A/2018</t>
  </si>
  <si>
    <t>https://drive.google.com/drive/u/1/folders/1zYxu2j-rUcC8Izv5kc-hqqLQPWDuJSju</t>
  </si>
  <si>
    <t>https://drive.google.com/drive/u/1/folders/19d0rGXQRE66kTSuaG5VCm_snbqSFiA7g</t>
  </si>
  <si>
    <t>Contrato</t>
  </si>
  <si>
    <t>https://drive.google.com/drive/u/1/folders/1UJUt_2LtV4rAydmXYwMXOdcxGn9gzhGJ</t>
  </si>
  <si>
    <t>https://drive.google.com/drive/u/1/folders/1BAOlIwrUMIIVyWbWGwabUlVBZFFinMyi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</si>
</sst>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justify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10" fillId="9" borderId="7" xfId="1" applyFont="1" applyFill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9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wrapText="1"/>
    </xf>
    <xf numFmtId="0" fontId="14" fillId="0" borderId="0" xfId="1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0" fillId="0" borderId="0" xfId="0"/>
    <xf numFmtId="0" fontId="17" fillId="0" borderId="0" xfId="0" applyFont="1"/>
    <xf numFmtId="0" fontId="10" fillId="0" borderId="7" xfId="1" applyFont="1" applyFill="1" applyBorder="1" applyAlignment="1">
      <alignment horizontal="justify" vertical="center" wrapText="1"/>
    </xf>
    <xf numFmtId="0" fontId="18" fillId="0" borderId="0" xfId="0" applyFont="1"/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10" fillId="0" borderId="10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18" fillId="0" borderId="0" xfId="0" applyFont="1" applyBorder="1"/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top" wrapText="1"/>
    </xf>
    <xf numFmtId="44" fontId="6" fillId="0" borderId="1" xfId="2" applyFont="1" applyBorder="1" applyAlignment="1">
      <alignment vertical="top" wrapText="1"/>
    </xf>
    <xf numFmtId="44" fontId="6" fillId="0" borderId="1" xfId="2" applyFont="1" applyFill="1" applyBorder="1" applyAlignment="1">
      <alignment vertical="top" wrapText="1"/>
    </xf>
    <xf numFmtId="164" fontId="6" fillId="9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left" vertical="top"/>
    </xf>
    <xf numFmtId="0" fontId="0" fillId="0" borderId="0" xfId="0"/>
    <xf numFmtId="164" fontId="4" fillId="9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9" borderId="1" xfId="1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164" fontId="19" fillId="4" borderId="1" xfId="0" applyNumberFormat="1" applyFont="1" applyFill="1" applyBorder="1" applyAlignment="1">
      <alignment horizontal="left"/>
    </xf>
    <xf numFmtId="0" fontId="20" fillId="0" borderId="1" xfId="1" applyFont="1" applyFill="1" applyBorder="1" applyAlignment="1" applyProtection="1">
      <alignment horizontal="center" wrapText="1"/>
    </xf>
    <xf numFmtId="164" fontId="6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1" applyFont="1" applyFill="1" applyBorder="1" applyAlignment="1" applyProtection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4" fillId="0" borderId="1" xfId="1" applyFont="1" applyFill="1" applyBorder="1" applyAlignment="1" applyProtection="1">
      <alignment vertical="center" wrapText="1"/>
    </xf>
    <xf numFmtId="0" fontId="18" fillId="0" borderId="0" xfId="0" applyFont="1" applyAlignment="1">
      <alignment horizontal="left"/>
    </xf>
    <xf numFmtId="0" fontId="10" fillId="0" borderId="1" xfId="1" applyFont="1" applyFill="1" applyBorder="1" applyAlignment="1">
      <alignment horizontal="justify" vertical="center" wrapText="1"/>
    </xf>
    <xf numFmtId="0" fontId="4" fillId="0" borderId="11" xfId="1" applyFont="1" applyFill="1" applyBorder="1" applyAlignment="1" applyProtection="1">
      <alignment horizontal="center" wrapText="1"/>
    </xf>
    <xf numFmtId="0" fontId="18" fillId="4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6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8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3" fillId="0" borderId="0" xfId="1" applyFont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14" fillId="0" borderId="0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drive.google.com/drive/u/1/folders/1fZnOEI9duhzs-ZNOmJ7xl5k7eEebBu7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1/folders/1BAOlIwrUMIIVyWbWGwabUlVBZFFinMy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rive.google.com/drive/u/1/folders/11SEnVv5ztI0_KEJxEXIPOyEg4IMXjt79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1/folders/17cyStvA6RVf2kBF4j82B7kfW9fiZd9Go" TargetMode="External"/><Relationship Id="rId1" Type="http://schemas.openxmlformats.org/officeDocument/2006/relationships/hyperlink" Target="https://drive.google.com/drive/u/1/folders/17cyStvA6RVf2kBF4j82B7kfW9fiZd9G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Bd37Nu8oDvdr4ExkjIsklfJlKtf83Eol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1"/>
  <sheetViews>
    <sheetView tabSelected="1" zoomScaleNormal="100" workbookViewId="0">
      <selection activeCell="I61" sqref="I61"/>
    </sheetView>
  </sheetViews>
  <sheetFormatPr baseColWidth="10" defaultColWidth="10.85546875" defaultRowHeight="16.5" outlineLevelRow="2" x14ac:dyDescent="0.3"/>
  <cols>
    <col min="1" max="1" width="7.42578125" style="1" customWidth="1"/>
    <col min="2" max="2" width="12.42578125" style="1" customWidth="1"/>
    <col min="3" max="3" width="13.28515625" style="1" hidden="1" customWidth="1"/>
    <col min="4" max="4" width="11.85546875" style="1" bestFit="1" customWidth="1"/>
    <col min="5" max="5" width="11.85546875" style="1" customWidth="1"/>
    <col min="6" max="9" width="10.85546875" style="1"/>
    <col min="10" max="10" width="10.85546875" style="19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3" spans="2:12" ht="20.25" x14ac:dyDescent="0.3">
      <c r="B3" s="134" t="s">
        <v>523</v>
      </c>
      <c r="C3" s="134"/>
      <c r="D3" s="134"/>
      <c r="E3" s="134"/>
      <c r="F3" s="134"/>
      <c r="G3" s="134"/>
      <c r="H3" s="134"/>
      <c r="I3" s="134"/>
    </row>
    <row r="5" spans="2:12" x14ac:dyDescent="0.3">
      <c r="B5" s="132" t="s">
        <v>395</v>
      </c>
      <c r="C5" s="133"/>
      <c r="D5" s="133"/>
      <c r="E5" s="133"/>
      <c r="F5" s="133"/>
      <c r="G5" s="133"/>
      <c r="H5" s="133"/>
      <c r="I5" s="133"/>
      <c r="K5" s="19"/>
      <c r="L5" s="19"/>
    </row>
    <row r="6" spans="2:12" s="3" customFormat="1" ht="27" customHeight="1" x14ac:dyDescent="0.3">
      <c r="B6" s="12" t="s">
        <v>4</v>
      </c>
      <c r="C6" s="8" t="s">
        <v>441</v>
      </c>
      <c r="D6" s="8" t="s">
        <v>5</v>
      </c>
      <c r="E6" s="8" t="s">
        <v>392</v>
      </c>
      <c r="F6" s="8" t="s">
        <v>6</v>
      </c>
      <c r="G6" s="8" t="s">
        <v>7</v>
      </c>
      <c r="H6" s="8" t="s">
        <v>8</v>
      </c>
      <c r="I6" s="8" t="s">
        <v>380</v>
      </c>
      <c r="J6" s="20"/>
      <c r="K6" s="27"/>
      <c r="L6" s="28"/>
    </row>
    <row r="7" spans="2:12" hidden="1" outlineLevel="2" x14ac:dyDescent="0.3">
      <c r="B7" s="13" t="s">
        <v>77</v>
      </c>
      <c r="C7" s="4" t="s">
        <v>2</v>
      </c>
      <c r="D7" s="10">
        <v>39</v>
      </c>
      <c r="E7" s="10"/>
      <c r="F7" s="10">
        <v>35</v>
      </c>
      <c r="G7" s="10">
        <v>35</v>
      </c>
      <c r="H7" s="10"/>
      <c r="I7" s="10"/>
      <c r="J7" s="21"/>
      <c r="K7" s="21"/>
      <c r="L7" s="19"/>
    </row>
    <row r="8" spans="2:12" hidden="1" outlineLevel="2" x14ac:dyDescent="0.3">
      <c r="B8" s="13" t="s">
        <v>77</v>
      </c>
      <c r="C8" s="4" t="s">
        <v>3</v>
      </c>
      <c r="D8" s="11">
        <v>38</v>
      </c>
      <c r="E8" s="11"/>
      <c r="F8" s="11">
        <v>40</v>
      </c>
      <c r="G8" s="11">
        <v>40</v>
      </c>
      <c r="H8" s="10"/>
      <c r="I8" s="10"/>
      <c r="J8" s="21"/>
      <c r="K8" s="21"/>
      <c r="L8" s="19"/>
    </row>
    <row r="9" spans="2:12" outlineLevel="1" collapsed="1" x14ac:dyDescent="0.3">
      <c r="B9" s="23" t="s">
        <v>77</v>
      </c>
      <c r="C9" s="4"/>
      <c r="D9" s="11">
        <f t="shared" ref="D9:I9" si="0">SUBTOTAL(9,D7:D8)</f>
        <v>77</v>
      </c>
      <c r="E9" s="11">
        <f t="shared" si="0"/>
        <v>0</v>
      </c>
      <c r="F9" s="11">
        <f t="shared" si="0"/>
        <v>75</v>
      </c>
      <c r="G9" s="11">
        <f t="shared" si="0"/>
        <v>75</v>
      </c>
      <c r="H9" s="10">
        <f t="shared" si="0"/>
        <v>0</v>
      </c>
      <c r="I9" s="10">
        <f t="shared" si="0"/>
        <v>0</v>
      </c>
      <c r="J9" s="21"/>
      <c r="K9" s="21"/>
      <c r="L9" s="19"/>
    </row>
    <row r="10" spans="2:12" hidden="1" outlineLevel="2" x14ac:dyDescent="0.3">
      <c r="B10" s="13" t="s">
        <v>60</v>
      </c>
      <c r="C10" s="4" t="s">
        <v>2</v>
      </c>
      <c r="D10" s="10">
        <v>29</v>
      </c>
      <c r="E10" s="10"/>
      <c r="F10" s="10">
        <v>29</v>
      </c>
      <c r="G10" s="10">
        <v>29</v>
      </c>
      <c r="H10" s="10"/>
      <c r="I10" s="10"/>
      <c r="J10" s="21"/>
      <c r="K10" s="21"/>
      <c r="L10" s="19"/>
    </row>
    <row r="11" spans="2:12" hidden="1" outlineLevel="2" x14ac:dyDescent="0.3">
      <c r="B11" s="13" t="s">
        <v>60</v>
      </c>
      <c r="C11" s="4" t="s">
        <v>3</v>
      </c>
      <c r="D11" s="10">
        <v>39</v>
      </c>
      <c r="E11" s="10"/>
      <c r="F11" s="10">
        <v>39</v>
      </c>
      <c r="G11" s="10">
        <v>39</v>
      </c>
      <c r="H11" s="10"/>
      <c r="I11" s="10"/>
      <c r="J11" s="21"/>
      <c r="K11" s="19"/>
      <c r="L11" s="29"/>
    </row>
    <row r="12" spans="2:12" outlineLevel="1" collapsed="1" x14ac:dyDescent="0.3">
      <c r="B12" s="23" t="s">
        <v>60</v>
      </c>
      <c r="C12" s="4"/>
      <c r="D12" s="10">
        <f t="shared" ref="D12:I12" si="1">SUBTOTAL(9,D10:D11)</f>
        <v>68</v>
      </c>
      <c r="E12" s="10">
        <f t="shared" si="1"/>
        <v>0</v>
      </c>
      <c r="F12" s="10">
        <f t="shared" si="1"/>
        <v>68</v>
      </c>
      <c r="G12" s="10">
        <f t="shared" si="1"/>
        <v>68</v>
      </c>
      <c r="H12" s="10">
        <f t="shared" si="1"/>
        <v>0</v>
      </c>
      <c r="I12" s="10">
        <f t="shared" si="1"/>
        <v>0</v>
      </c>
      <c r="J12" s="21"/>
      <c r="K12" s="19"/>
      <c r="L12" s="29"/>
    </row>
    <row r="13" spans="2:12" hidden="1" outlineLevel="2" x14ac:dyDescent="0.3">
      <c r="B13" s="13" t="s">
        <v>57</v>
      </c>
      <c r="C13" s="4" t="s">
        <v>2</v>
      </c>
      <c r="D13" s="10">
        <v>26</v>
      </c>
      <c r="E13" s="10"/>
      <c r="F13" s="10">
        <v>10</v>
      </c>
      <c r="G13" s="10">
        <v>10</v>
      </c>
      <c r="H13" s="10"/>
      <c r="I13" s="10"/>
      <c r="J13" s="21"/>
      <c r="K13" s="21"/>
      <c r="L13" s="19"/>
    </row>
    <row r="14" spans="2:12" hidden="1" outlineLevel="2" x14ac:dyDescent="0.3">
      <c r="B14" s="13" t="s">
        <v>57</v>
      </c>
      <c r="C14" s="4" t="s">
        <v>3</v>
      </c>
      <c r="D14" s="10">
        <v>26</v>
      </c>
      <c r="E14" s="10"/>
      <c r="F14" s="10">
        <v>27</v>
      </c>
      <c r="G14" s="10">
        <v>27</v>
      </c>
      <c r="H14" s="10"/>
      <c r="I14" s="10"/>
      <c r="J14" s="21"/>
      <c r="K14" s="21"/>
      <c r="L14" s="19"/>
    </row>
    <row r="15" spans="2:12" outlineLevel="1" collapsed="1" x14ac:dyDescent="0.3">
      <c r="B15" s="23" t="s">
        <v>57</v>
      </c>
      <c r="C15" s="4"/>
      <c r="D15" s="10">
        <f t="shared" ref="D15:I15" si="2">SUBTOTAL(9,D13:D14)</f>
        <v>52</v>
      </c>
      <c r="E15" s="10">
        <f t="shared" si="2"/>
        <v>0</v>
      </c>
      <c r="F15" s="10">
        <f t="shared" si="2"/>
        <v>37</v>
      </c>
      <c r="G15" s="10">
        <f t="shared" si="2"/>
        <v>37</v>
      </c>
      <c r="H15" s="10">
        <f t="shared" si="2"/>
        <v>0</v>
      </c>
      <c r="I15" s="10">
        <f t="shared" si="2"/>
        <v>0</v>
      </c>
      <c r="J15" s="21"/>
      <c r="K15" s="21"/>
      <c r="L15" s="19"/>
    </row>
    <row r="16" spans="2:12" hidden="1" outlineLevel="2" x14ac:dyDescent="0.3">
      <c r="B16" s="13" t="s">
        <v>26</v>
      </c>
      <c r="C16" s="4" t="s">
        <v>2</v>
      </c>
      <c r="D16" s="10">
        <v>15</v>
      </c>
      <c r="E16" s="10">
        <v>3</v>
      </c>
      <c r="F16" s="10">
        <v>18</v>
      </c>
      <c r="G16" s="10">
        <v>16</v>
      </c>
      <c r="H16" s="10">
        <v>1</v>
      </c>
      <c r="I16" s="10">
        <v>1</v>
      </c>
      <c r="J16" s="21"/>
      <c r="K16" s="21"/>
      <c r="L16" s="19"/>
    </row>
    <row r="17" spans="2:15" hidden="1" outlineLevel="2" x14ac:dyDescent="0.3">
      <c r="B17" s="13" t="s">
        <v>26</v>
      </c>
      <c r="C17" s="4" t="s">
        <v>3</v>
      </c>
      <c r="D17" s="10">
        <v>26</v>
      </c>
      <c r="E17" s="10"/>
      <c r="F17" s="10">
        <v>28</v>
      </c>
      <c r="G17" s="10">
        <v>0</v>
      </c>
      <c r="H17" s="10">
        <v>28</v>
      </c>
      <c r="I17" s="10"/>
      <c r="J17" s="21"/>
      <c r="K17" s="21"/>
      <c r="L17" s="19"/>
    </row>
    <row r="18" spans="2:15" outlineLevel="1" collapsed="1" x14ac:dyDescent="0.3">
      <c r="B18" s="23" t="s">
        <v>26</v>
      </c>
      <c r="C18" s="4"/>
      <c r="D18" s="10">
        <f t="shared" ref="D18:I18" si="3">SUBTOTAL(9,D16:D17)</f>
        <v>41</v>
      </c>
      <c r="E18" s="10">
        <f t="shared" si="3"/>
        <v>3</v>
      </c>
      <c r="F18" s="10">
        <f t="shared" si="3"/>
        <v>46</v>
      </c>
      <c r="G18" s="10">
        <f t="shared" si="3"/>
        <v>16</v>
      </c>
      <c r="H18" s="10">
        <f t="shared" si="3"/>
        <v>29</v>
      </c>
      <c r="I18" s="10">
        <f t="shared" si="3"/>
        <v>1</v>
      </c>
      <c r="J18" s="21"/>
      <c r="K18" s="21"/>
      <c r="L18" s="19"/>
    </row>
    <row r="19" spans="2:15" hidden="1" outlineLevel="2" x14ac:dyDescent="0.3">
      <c r="B19" s="13" t="s">
        <v>386</v>
      </c>
      <c r="C19" s="4" t="s">
        <v>2</v>
      </c>
      <c r="D19" s="10">
        <v>7</v>
      </c>
      <c r="E19" s="10"/>
      <c r="F19" s="10">
        <v>0</v>
      </c>
      <c r="G19" s="10"/>
      <c r="H19" s="10"/>
      <c r="I19" s="10"/>
      <c r="J19" s="21"/>
      <c r="K19" s="21"/>
      <c r="L19" s="19"/>
      <c r="N19" s="3"/>
      <c r="O19" s="3"/>
    </row>
    <row r="20" spans="2:15" hidden="1" outlineLevel="2" x14ac:dyDescent="0.3">
      <c r="B20" s="13" t="s">
        <v>386</v>
      </c>
      <c r="C20" s="4" t="s">
        <v>3</v>
      </c>
      <c r="D20" s="10">
        <v>27</v>
      </c>
      <c r="E20" s="10"/>
      <c r="F20" s="10">
        <v>0</v>
      </c>
      <c r="G20" s="10"/>
      <c r="H20" s="10"/>
      <c r="I20" s="10"/>
      <c r="J20" s="21"/>
      <c r="K20" s="21"/>
      <c r="L20" s="19"/>
    </row>
    <row r="21" spans="2:15" hidden="1" outlineLevel="2" x14ac:dyDescent="0.3">
      <c r="B21" s="13" t="s">
        <v>386</v>
      </c>
      <c r="C21" s="4" t="s">
        <v>9</v>
      </c>
      <c r="D21" s="10">
        <v>12</v>
      </c>
      <c r="E21" s="10"/>
      <c r="F21" s="10">
        <v>12</v>
      </c>
      <c r="G21" s="10">
        <v>6</v>
      </c>
      <c r="H21" s="10">
        <v>6</v>
      </c>
      <c r="I21" s="10"/>
      <c r="J21" s="21"/>
      <c r="K21" s="21"/>
      <c r="L21" s="19"/>
    </row>
    <row r="22" spans="2:15" outlineLevel="1" collapsed="1" x14ac:dyDescent="0.3">
      <c r="B22" s="23" t="s">
        <v>386</v>
      </c>
      <c r="C22" s="4"/>
      <c r="D22" s="10">
        <f t="shared" ref="D22:I22" si="4">SUBTOTAL(9,D19:D21)</f>
        <v>46</v>
      </c>
      <c r="E22" s="10">
        <f t="shared" si="4"/>
        <v>0</v>
      </c>
      <c r="F22" s="10">
        <f t="shared" si="4"/>
        <v>12</v>
      </c>
      <c r="G22" s="10">
        <f t="shared" si="4"/>
        <v>6</v>
      </c>
      <c r="H22" s="10">
        <f t="shared" si="4"/>
        <v>6</v>
      </c>
      <c r="I22" s="10">
        <f t="shared" si="4"/>
        <v>0</v>
      </c>
      <c r="J22" s="21"/>
      <c r="K22" s="21"/>
      <c r="L22" s="19"/>
    </row>
    <row r="23" spans="2:15" x14ac:dyDescent="0.3">
      <c r="B23" s="24" t="s">
        <v>393</v>
      </c>
      <c r="C23" s="25"/>
      <c r="D23" s="26">
        <f t="shared" ref="D23:I23" si="5">SUBTOTAL(9,D7:D21)</f>
        <v>284</v>
      </c>
      <c r="E23" s="26">
        <f t="shared" si="5"/>
        <v>3</v>
      </c>
      <c r="F23" s="26">
        <f t="shared" si="5"/>
        <v>238</v>
      </c>
      <c r="G23" s="26">
        <f t="shared" si="5"/>
        <v>202</v>
      </c>
      <c r="H23" s="26">
        <f t="shared" si="5"/>
        <v>35</v>
      </c>
      <c r="I23" s="26">
        <f t="shared" si="5"/>
        <v>1</v>
      </c>
      <c r="J23" s="21"/>
      <c r="K23" s="21"/>
      <c r="L23" s="19"/>
    </row>
    <row r="24" spans="2:15" x14ac:dyDescent="0.3">
      <c r="K24" s="19"/>
      <c r="L24" s="19"/>
    </row>
    <row r="31" spans="2:15" x14ac:dyDescent="0.3">
      <c r="O31" s="19"/>
    </row>
    <row r="32" spans="2:15" x14ac:dyDescent="0.3">
      <c r="O32" s="19"/>
    </row>
    <row r="33" spans="15:15" x14ac:dyDescent="0.3">
      <c r="O33" s="19"/>
    </row>
    <row r="34" spans="15:15" x14ac:dyDescent="0.3">
      <c r="O34" s="19"/>
    </row>
    <row r="35" spans="15:15" x14ac:dyDescent="0.3">
      <c r="O35" s="19"/>
    </row>
    <row r="36" spans="15:15" x14ac:dyDescent="0.3">
      <c r="O36" s="19"/>
    </row>
    <row r="37" spans="15:15" x14ac:dyDescent="0.3">
      <c r="O37" s="19"/>
    </row>
    <row r="38" spans="15:15" x14ac:dyDescent="0.3">
      <c r="O38" s="19"/>
    </row>
    <row r="39" spans="15:15" x14ac:dyDescent="0.3">
      <c r="O39" s="19"/>
    </row>
    <row r="40" spans="15:15" x14ac:dyDescent="0.3">
      <c r="O40" s="19"/>
    </row>
    <row r="41" spans="15:15" x14ac:dyDescent="0.3">
      <c r="O41" s="19"/>
    </row>
  </sheetData>
  <mergeCells count="2">
    <mergeCell ref="B5:I5"/>
    <mergeCell ref="B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"/>
  <sheetViews>
    <sheetView workbookViewId="0">
      <selection activeCell="E10" sqref="E10"/>
    </sheetView>
  </sheetViews>
  <sheetFormatPr baseColWidth="10" defaultRowHeight="15" x14ac:dyDescent="0.25"/>
  <cols>
    <col min="2" max="2" width="6.85546875" bestFit="1" customWidth="1"/>
    <col min="3" max="3" width="30.140625" customWidth="1"/>
    <col min="7" max="7" width="11.7109375" customWidth="1"/>
    <col min="8" max="8" width="12.42578125" customWidth="1"/>
    <col min="9" max="9" width="13.42578125" customWidth="1"/>
  </cols>
  <sheetData>
    <row r="1" spans="1:10" s="42" customFormat="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42" customFormat="1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42" customFormat="1" ht="48.6" customHeight="1" x14ac:dyDescent="0.3">
      <c r="A3" s="147" t="s">
        <v>631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42" customFormat="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</row>
    <row r="5" spans="1:10" ht="39" x14ac:dyDescent="0.25">
      <c r="A5" s="51" t="s">
        <v>423</v>
      </c>
      <c r="B5" s="51" t="s">
        <v>77</v>
      </c>
      <c r="C5" s="44" t="s">
        <v>27</v>
      </c>
      <c r="D5" s="50" t="s">
        <v>78</v>
      </c>
      <c r="E5" s="51" t="s">
        <v>63</v>
      </c>
      <c r="F5" s="50" t="s">
        <v>94</v>
      </c>
      <c r="G5" s="54">
        <v>11</v>
      </c>
      <c r="H5" s="55">
        <f>+G5-I5</f>
        <v>8</v>
      </c>
      <c r="I5" s="56">
        <v>3</v>
      </c>
      <c r="J5" s="56" t="s">
        <v>40</v>
      </c>
    </row>
    <row r="6" spans="1:10" ht="39" x14ac:dyDescent="0.25">
      <c r="A6" s="51" t="s">
        <v>436</v>
      </c>
      <c r="B6" s="51" t="s">
        <v>77</v>
      </c>
      <c r="C6" s="44" t="s">
        <v>43</v>
      </c>
      <c r="D6" s="50" t="s">
        <v>78</v>
      </c>
      <c r="E6" s="51" t="s">
        <v>63</v>
      </c>
      <c r="F6" s="50" t="s">
        <v>95</v>
      </c>
      <c r="G6" s="54">
        <v>31</v>
      </c>
      <c r="H6" s="55">
        <f>+G6-I6</f>
        <v>19</v>
      </c>
      <c r="I6" s="56">
        <v>12</v>
      </c>
      <c r="J6" s="56" t="s">
        <v>13</v>
      </c>
    </row>
    <row r="7" spans="1:10" x14ac:dyDescent="0.25">
      <c r="A7" s="32"/>
      <c r="B7" s="32"/>
      <c r="C7" s="32" t="s">
        <v>389</v>
      </c>
      <c r="D7" s="32"/>
      <c r="E7" s="32"/>
      <c r="F7" s="32"/>
      <c r="G7" s="33">
        <f>SUM(G5:G6)</f>
        <v>42</v>
      </c>
      <c r="H7" s="33">
        <f t="shared" ref="H7:I7" si="0">SUM(H5:H6)</f>
        <v>27</v>
      </c>
      <c r="I7" s="33">
        <f t="shared" si="0"/>
        <v>15</v>
      </c>
      <c r="J7" s="33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"/>
  <sheetViews>
    <sheetView workbookViewId="0">
      <selection activeCell="G14" sqref="G14"/>
    </sheetView>
  </sheetViews>
  <sheetFormatPr baseColWidth="10" defaultRowHeight="15" x14ac:dyDescent="0.25"/>
  <cols>
    <col min="1" max="2" width="6.85546875" bestFit="1" customWidth="1"/>
    <col min="3" max="3" width="35.85546875" customWidth="1"/>
    <col min="7" max="7" width="12" customWidth="1"/>
    <col min="8" max="8" width="11.85546875" customWidth="1"/>
    <col min="9" max="9" width="12.85546875" customWidth="1"/>
  </cols>
  <sheetData>
    <row r="1" spans="1:10" s="42" customFormat="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42" customFormat="1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42" customFormat="1" ht="45.95" customHeight="1" x14ac:dyDescent="0.3">
      <c r="A3" s="147" t="s">
        <v>632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42" customFormat="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</row>
    <row r="5" spans="1:10" ht="39" x14ac:dyDescent="0.25">
      <c r="A5" s="51" t="s">
        <v>454</v>
      </c>
      <c r="B5" s="51" t="s">
        <v>60</v>
      </c>
      <c r="C5" s="44" t="s">
        <v>27</v>
      </c>
      <c r="D5" s="50" t="s">
        <v>62</v>
      </c>
      <c r="E5" s="50" t="s">
        <v>63</v>
      </c>
      <c r="F5" s="50" t="s">
        <v>73</v>
      </c>
      <c r="G5" s="54">
        <v>11</v>
      </c>
      <c r="H5" s="55">
        <v>10</v>
      </c>
      <c r="I5" s="56">
        <v>1</v>
      </c>
      <c r="J5" s="56" t="s">
        <v>13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opLeftCell="A7" workbookViewId="0">
      <selection activeCell="E17" sqref="E17"/>
    </sheetView>
  </sheetViews>
  <sheetFormatPr baseColWidth="10" defaultRowHeight="15" x14ac:dyDescent="0.25"/>
  <cols>
    <col min="1" max="1" width="14" customWidth="1"/>
    <col min="2" max="2" width="6.85546875" bestFit="1" customWidth="1"/>
    <col min="3" max="3" width="31.5703125" customWidth="1"/>
    <col min="7" max="8" width="11.5703125" customWidth="1"/>
    <col min="9" max="9" width="11.85546875" customWidth="1"/>
    <col min="11" max="11" width="10.85546875" style="73"/>
  </cols>
  <sheetData>
    <row r="1" spans="1:1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  <c r="K1" s="113"/>
    </row>
    <row r="2" spans="1:11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  <c r="K2" s="113"/>
    </row>
    <row r="3" spans="1:11" ht="39.950000000000003" customHeight="1" x14ac:dyDescent="0.3">
      <c r="A3" s="147" t="s">
        <v>633</v>
      </c>
      <c r="B3" s="147"/>
      <c r="C3" s="147"/>
      <c r="D3" s="147"/>
      <c r="E3" s="147"/>
      <c r="F3" s="147"/>
      <c r="G3" s="147"/>
      <c r="H3" s="147"/>
      <c r="I3" s="147"/>
      <c r="J3" s="147"/>
      <c r="K3" s="113"/>
    </row>
    <row r="4" spans="1:1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  <c r="K4" s="49" t="s">
        <v>610</v>
      </c>
    </row>
    <row r="5" spans="1:11" ht="39" x14ac:dyDescent="0.25">
      <c r="A5" s="51" t="s">
        <v>484</v>
      </c>
      <c r="B5" s="51" t="s">
        <v>26</v>
      </c>
      <c r="C5" s="45" t="s">
        <v>27</v>
      </c>
      <c r="D5" s="50" t="s">
        <v>28</v>
      </c>
      <c r="E5" s="46" t="s">
        <v>10</v>
      </c>
      <c r="F5" s="50" t="s">
        <v>29</v>
      </c>
      <c r="G5" s="54">
        <v>10</v>
      </c>
      <c r="H5" s="55">
        <v>6</v>
      </c>
      <c r="I5" s="56">
        <v>4</v>
      </c>
      <c r="J5" s="56" t="s">
        <v>13</v>
      </c>
      <c r="K5" s="103"/>
    </row>
    <row r="6" spans="1:11" ht="26.25" x14ac:dyDescent="0.25">
      <c r="A6" s="51" t="s">
        <v>491</v>
      </c>
      <c r="B6" s="51" t="s">
        <v>26</v>
      </c>
      <c r="C6" s="75" t="s">
        <v>31</v>
      </c>
      <c r="D6" s="50" t="s">
        <v>28</v>
      </c>
      <c r="E6" s="46" t="s">
        <v>10</v>
      </c>
      <c r="F6" s="50" t="s">
        <v>29</v>
      </c>
      <c r="G6" s="54">
        <v>9</v>
      </c>
      <c r="H6" s="55">
        <v>5</v>
      </c>
      <c r="I6" s="56">
        <v>4</v>
      </c>
      <c r="J6" s="56" t="s">
        <v>13</v>
      </c>
      <c r="K6" s="103"/>
    </row>
    <row r="7" spans="1:11" ht="26.25" x14ac:dyDescent="0.25">
      <c r="A7" s="51" t="s">
        <v>492</v>
      </c>
      <c r="B7" s="51" t="s">
        <v>26</v>
      </c>
      <c r="C7" s="75" t="s">
        <v>32</v>
      </c>
      <c r="D7" s="50" t="s">
        <v>28</v>
      </c>
      <c r="E7" s="46" t="s">
        <v>10</v>
      </c>
      <c r="F7" s="50" t="s">
        <v>29</v>
      </c>
      <c r="G7" s="54">
        <v>7</v>
      </c>
      <c r="H7" s="55">
        <v>3</v>
      </c>
      <c r="I7" s="56">
        <v>4</v>
      </c>
      <c r="J7" s="56" t="s">
        <v>13</v>
      </c>
      <c r="K7" s="103"/>
    </row>
    <row r="8" spans="1:11" ht="26.25" x14ac:dyDescent="0.25">
      <c r="A8" s="51" t="s">
        <v>494</v>
      </c>
      <c r="B8" s="51" t="s">
        <v>26</v>
      </c>
      <c r="C8" s="75" t="s">
        <v>34</v>
      </c>
      <c r="D8" s="50" t="s">
        <v>28</v>
      </c>
      <c r="E8" s="46" t="s">
        <v>10</v>
      </c>
      <c r="F8" s="50" t="s">
        <v>29</v>
      </c>
      <c r="G8" s="54">
        <v>8</v>
      </c>
      <c r="H8" s="55">
        <v>1</v>
      </c>
      <c r="I8" s="56">
        <v>7</v>
      </c>
      <c r="J8" s="56" t="s">
        <v>13</v>
      </c>
      <c r="K8" s="103"/>
    </row>
    <row r="9" spans="1:11" ht="39" x14ac:dyDescent="0.25">
      <c r="A9" s="51" t="s">
        <v>498</v>
      </c>
      <c r="B9" s="51" t="s">
        <v>26</v>
      </c>
      <c r="C9" s="45" t="s">
        <v>27</v>
      </c>
      <c r="D9" s="50" t="s">
        <v>28</v>
      </c>
      <c r="E9" s="46" t="s">
        <v>38</v>
      </c>
      <c r="F9" s="50" t="s">
        <v>634</v>
      </c>
      <c r="G9" s="54">
        <v>9</v>
      </c>
      <c r="H9" s="55">
        <v>2</v>
      </c>
      <c r="I9" s="48">
        <v>7</v>
      </c>
      <c r="J9" s="56" t="s">
        <v>13</v>
      </c>
      <c r="K9" s="103"/>
    </row>
    <row r="10" spans="1:11" ht="39" x14ac:dyDescent="0.25">
      <c r="A10" s="51" t="s">
        <v>500</v>
      </c>
      <c r="B10" s="51" t="s">
        <v>26</v>
      </c>
      <c r="C10" s="114" t="s">
        <v>31</v>
      </c>
      <c r="D10" s="115" t="s">
        <v>28</v>
      </c>
      <c r="E10" s="46" t="s">
        <v>38</v>
      </c>
      <c r="F10" s="50" t="s">
        <v>634</v>
      </c>
      <c r="G10" s="54">
        <v>1</v>
      </c>
      <c r="H10" s="55">
        <v>0</v>
      </c>
      <c r="I10" s="48">
        <v>1</v>
      </c>
      <c r="J10" s="56" t="s">
        <v>13</v>
      </c>
      <c r="K10" s="103"/>
    </row>
    <row r="11" spans="1:11" ht="26.25" x14ac:dyDescent="0.25">
      <c r="A11" s="51" t="s">
        <v>501</v>
      </c>
      <c r="B11" s="51" t="s">
        <v>26</v>
      </c>
      <c r="C11" s="114" t="s">
        <v>32</v>
      </c>
      <c r="D11" s="115" t="s">
        <v>28</v>
      </c>
      <c r="E11" s="46" t="s">
        <v>38</v>
      </c>
      <c r="F11" s="50" t="s">
        <v>635</v>
      </c>
      <c r="G11" s="54">
        <v>2</v>
      </c>
      <c r="H11" s="55">
        <v>1</v>
      </c>
      <c r="I11" s="48">
        <v>5</v>
      </c>
      <c r="J11" s="56" t="s">
        <v>13</v>
      </c>
      <c r="K11" s="95"/>
    </row>
    <row r="12" spans="1:11" ht="39" x14ac:dyDescent="0.25">
      <c r="A12" s="51" t="s">
        <v>502</v>
      </c>
      <c r="B12" s="51" t="s">
        <v>26</v>
      </c>
      <c r="C12" s="45" t="s">
        <v>43</v>
      </c>
      <c r="D12" s="50" t="s">
        <v>28</v>
      </c>
      <c r="E12" s="46" t="s">
        <v>38</v>
      </c>
      <c r="F12" s="50" t="s">
        <v>634</v>
      </c>
      <c r="G12" s="54">
        <v>1</v>
      </c>
      <c r="H12" s="55">
        <v>1</v>
      </c>
      <c r="I12" s="48">
        <v>30</v>
      </c>
      <c r="J12" s="56" t="s">
        <v>13</v>
      </c>
      <c r="K12" s="103"/>
    </row>
    <row r="13" spans="1:11" ht="51.75" x14ac:dyDescent="0.25">
      <c r="A13" s="51" t="s">
        <v>503</v>
      </c>
      <c r="B13" s="51">
        <v>2021</v>
      </c>
      <c r="C13" s="45" t="s">
        <v>504</v>
      </c>
      <c r="D13" s="58" t="s">
        <v>487</v>
      </c>
      <c r="E13" s="46" t="s">
        <v>38</v>
      </c>
      <c r="F13" s="50" t="s">
        <v>505</v>
      </c>
      <c r="G13" s="54">
        <v>0</v>
      </c>
      <c r="H13" s="55">
        <v>0</v>
      </c>
      <c r="I13" s="48">
        <v>1</v>
      </c>
      <c r="J13" s="56" t="s">
        <v>13</v>
      </c>
      <c r="K13" s="103" t="s">
        <v>611</v>
      </c>
    </row>
    <row r="14" spans="1:11" s="42" customFormat="1" x14ac:dyDescent="0.25">
      <c r="A14" s="32"/>
      <c r="B14" s="32"/>
      <c r="C14" s="32" t="s">
        <v>389</v>
      </c>
      <c r="D14" s="32"/>
      <c r="E14" s="32"/>
      <c r="F14" s="32"/>
      <c r="G14" s="33">
        <f>SUM(G5:G13)</f>
        <v>47</v>
      </c>
      <c r="H14" s="33">
        <f>SUM(H5:H13)</f>
        <v>19</v>
      </c>
      <c r="I14" s="33">
        <f>SUM(I5:I13)</f>
        <v>63</v>
      </c>
      <c r="J14" s="33"/>
      <c r="K14" s="116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4" sqref="J14"/>
    </sheetView>
  </sheetViews>
  <sheetFormatPr baseColWidth="10" defaultRowHeight="15" x14ac:dyDescent="0.25"/>
  <cols>
    <col min="1" max="1" width="15.140625" customWidth="1"/>
    <col min="2" max="2" width="6.85546875" bestFit="1" customWidth="1"/>
    <col min="3" max="3" width="28.140625" customWidth="1"/>
    <col min="7" max="7" width="12" customWidth="1"/>
    <col min="8" max="8" width="12.5703125" customWidth="1"/>
    <col min="9" max="9" width="11.85546875" customWidth="1"/>
    <col min="12" max="12" width="10.85546875" style="73"/>
  </cols>
  <sheetData>
    <row r="1" spans="1:12" s="42" customFormat="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00"/>
    </row>
    <row r="2" spans="1:12" s="42" customFormat="1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00"/>
    </row>
    <row r="3" spans="1:12" s="42" customFormat="1" ht="47.1" customHeight="1" x14ac:dyDescent="0.3">
      <c r="A3" s="148" t="s">
        <v>636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00"/>
    </row>
    <row r="4" spans="1:12" s="42" customFormat="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  <c r="K4" s="49" t="s">
        <v>14</v>
      </c>
      <c r="L4" s="49" t="s">
        <v>597</v>
      </c>
    </row>
    <row r="5" spans="1:12" ht="39" x14ac:dyDescent="0.25">
      <c r="A5" s="51" t="s">
        <v>509</v>
      </c>
      <c r="B5" s="51">
        <v>2022</v>
      </c>
      <c r="C5" s="53" t="s">
        <v>47</v>
      </c>
      <c r="D5" s="50" t="s">
        <v>45</v>
      </c>
      <c r="E5" s="50" t="s">
        <v>38</v>
      </c>
      <c r="F5" s="50" t="s">
        <v>46</v>
      </c>
      <c r="G5" s="117">
        <v>0</v>
      </c>
      <c r="H5" s="118">
        <v>0</v>
      </c>
      <c r="I5" s="57">
        <v>4</v>
      </c>
      <c r="J5" s="118" t="s">
        <v>13</v>
      </c>
      <c r="K5" s="118"/>
      <c r="L5" s="94" t="s">
        <v>599</v>
      </c>
    </row>
    <row r="6" spans="1:12" ht="39" x14ac:dyDescent="0.25">
      <c r="A6" s="51" t="s">
        <v>510</v>
      </c>
      <c r="B6" s="51">
        <v>2022</v>
      </c>
      <c r="C6" s="53" t="s">
        <v>511</v>
      </c>
      <c r="D6" s="50" t="s">
        <v>45</v>
      </c>
      <c r="E6" s="50" t="s">
        <v>38</v>
      </c>
      <c r="F6" s="50" t="s">
        <v>46</v>
      </c>
      <c r="G6" s="117">
        <v>0</v>
      </c>
      <c r="H6" s="118">
        <v>0</v>
      </c>
      <c r="I6" s="118">
        <v>1</v>
      </c>
      <c r="J6" s="118" t="s">
        <v>13</v>
      </c>
      <c r="K6" s="118"/>
      <c r="L6" s="94" t="s">
        <v>600</v>
      </c>
    </row>
    <row r="7" spans="1:12" ht="39" x14ac:dyDescent="0.25">
      <c r="A7" s="51" t="s">
        <v>512</v>
      </c>
      <c r="B7" s="51">
        <v>2022</v>
      </c>
      <c r="C7" s="52" t="s">
        <v>48</v>
      </c>
      <c r="D7" s="50" t="s">
        <v>45</v>
      </c>
      <c r="E7" s="50" t="s">
        <v>38</v>
      </c>
      <c r="F7" s="50" t="s">
        <v>46</v>
      </c>
      <c r="G7" s="117">
        <v>0</v>
      </c>
      <c r="H7" s="118">
        <v>0</v>
      </c>
      <c r="I7" s="118">
        <v>1</v>
      </c>
      <c r="J7" s="118" t="s">
        <v>13</v>
      </c>
      <c r="K7" s="118"/>
      <c r="L7" s="94" t="s">
        <v>601</v>
      </c>
    </row>
    <row r="8" spans="1:12" ht="51.75" x14ac:dyDescent="0.25">
      <c r="A8" s="51" t="s">
        <v>513</v>
      </c>
      <c r="B8" s="51">
        <v>2022</v>
      </c>
      <c r="C8" s="82" t="s">
        <v>514</v>
      </c>
      <c r="D8" s="50" t="s">
        <v>45</v>
      </c>
      <c r="E8" s="50" t="s">
        <v>38</v>
      </c>
      <c r="F8" s="50" t="s">
        <v>515</v>
      </c>
      <c r="G8" s="117">
        <v>0</v>
      </c>
      <c r="H8" s="118">
        <v>0</v>
      </c>
      <c r="I8" s="57">
        <v>5</v>
      </c>
      <c r="J8" s="57" t="s">
        <v>13</v>
      </c>
      <c r="K8" s="57"/>
      <c r="L8" s="94" t="s">
        <v>602</v>
      </c>
    </row>
    <row r="9" spans="1:12" ht="39" x14ac:dyDescent="0.25">
      <c r="A9" s="51" t="s">
        <v>522</v>
      </c>
      <c r="B9" s="51">
        <v>2022</v>
      </c>
      <c r="C9" s="52" t="s">
        <v>55</v>
      </c>
      <c r="D9" s="50" t="s">
        <v>45</v>
      </c>
      <c r="E9" s="50" t="s">
        <v>38</v>
      </c>
      <c r="F9" s="50" t="s">
        <v>46</v>
      </c>
      <c r="G9" s="117">
        <v>5</v>
      </c>
      <c r="H9" s="118">
        <v>0</v>
      </c>
      <c r="I9" s="118">
        <v>2</v>
      </c>
      <c r="J9" s="118" t="s">
        <v>13</v>
      </c>
      <c r="K9" s="118">
        <v>5</v>
      </c>
      <c r="L9" s="94" t="s">
        <v>603</v>
      </c>
    </row>
    <row r="10" spans="1:12" s="76" customFormat="1" ht="39" x14ac:dyDescent="0.25">
      <c r="A10" s="51" t="s">
        <v>508</v>
      </c>
      <c r="B10" s="51">
        <v>2022</v>
      </c>
      <c r="C10" s="44" t="s">
        <v>44</v>
      </c>
      <c r="D10" s="50" t="s">
        <v>45</v>
      </c>
      <c r="E10" s="50" t="s">
        <v>38</v>
      </c>
      <c r="F10" s="50" t="s">
        <v>46</v>
      </c>
      <c r="G10" s="89">
        <v>5</v>
      </c>
      <c r="H10" s="118">
        <v>0</v>
      </c>
      <c r="I10" s="57">
        <v>2</v>
      </c>
      <c r="J10" s="57" t="s">
        <v>13</v>
      </c>
      <c r="K10" s="119"/>
      <c r="L10" s="95" t="s">
        <v>604</v>
      </c>
    </row>
    <row r="11" spans="1:12" s="76" customFormat="1" ht="39" x14ac:dyDescent="0.25">
      <c r="A11" s="51" t="s">
        <v>516</v>
      </c>
      <c r="B11" s="51">
        <v>2022</v>
      </c>
      <c r="C11" s="44" t="s">
        <v>49</v>
      </c>
      <c r="D11" s="50" t="s">
        <v>45</v>
      </c>
      <c r="E11" s="50" t="s">
        <v>38</v>
      </c>
      <c r="F11" s="50" t="s">
        <v>46</v>
      </c>
      <c r="G11" s="89">
        <v>7</v>
      </c>
      <c r="H11" s="118">
        <v>3</v>
      </c>
      <c r="I11" s="57">
        <v>6</v>
      </c>
      <c r="J11" s="57" t="s">
        <v>13</v>
      </c>
      <c r="K11" s="119"/>
      <c r="L11" s="95" t="s">
        <v>605</v>
      </c>
    </row>
    <row r="12" spans="1:12" s="76" customFormat="1" ht="39" x14ac:dyDescent="0.25">
      <c r="A12" s="51" t="s">
        <v>518</v>
      </c>
      <c r="B12" s="51">
        <v>2022</v>
      </c>
      <c r="C12" s="52" t="s">
        <v>51</v>
      </c>
      <c r="D12" s="50" t="s">
        <v>45</v>
      </c>
      <c r="E12" s="50" t="s">
        <v>38</v>
      </c>
      <c r="F12" s="50" t="s">
        <v>46</v>
      </c>
      <c r="G12" s="89">
        <v>1</v>
      </c>
      <c r="H12" s="96"/>
      <c r="I12" s="57">
        <v>0</v>
      </c>
      <c r="J12" s="57"/>
      <c r="K12" s="57">
        <v>1</v>
      </c>
      <c r="L12" s="95" t="s">
        <v>607</v>
      </c>
    </row>
    <row r="13" spans="1:12" s="76" customFormat="1" ht="39" x14ac:dyDescent="0.25">
      <c r="A13" s="51" t="s">
        <v>519</v>
      </c>
      <c r="B13" s="51">
        <v>2022</v>
      </c>
      <c r="C13" s="90" t="s">
        <v>52</v>
      </c>
      <c r="D13" s="50" t="s">
        <v>45</v>
      </c>
      <c r="E13" s="50" t="s">
        <v>38</v>
      </c>
      <c r="F13" s="50" t="s">
        <v>46</v>
      </c>
      <c r="G13" s="89">
        <v>7</v>
      </c>
      <c r="H13" s="96"/>
      <c r="I13" s="57">
        <f>18+16</f>
        <v>34</v>
      </c>
      <c r="J13" s="57" t="s">
        <v>13</v>
      </c>
      <c r="K13" s="119"/>
      <c r="L13" s="95" t="s">
        <v>608</v>
      </c>
    </row>
    <row r="14" spans="1:12" s="76" customFormat="1" ht="39" x14ac:dyDescent="0.25">
      <c r="A14" s="51" t="s">
        <v>521</v>
      </c>
      <c r="B14" s="51">
        <v>2022</v>
      </c>
      <c r="C14" s="44" t="s">
        <v>54</v>
      </c>
      <c r="D14" s="50" t="s">
        <v>45</v>
      </c>
      <c r="E14" s="50" t="s">
        <v>38</v>
      </c>
      <c r="F14" s="50" t="s">
        <v>46</v>
      </c>
      <c r="G14" s="89">
        <v>0</v>
      </c>
      <c r="H14" s="96"/>
      <c r="I14" s="57">
        <v>11</v>
      </c>
      <c r="J14" s="57" t="s">
        <v>13</v>
      </c>
      <c r="K14" s="119"/>
      <c r="L14" s="95" t="s">
        <v>609</v>
      </c>
    </row>
    <row r="15" spans="1:12" x14ac:dyDescent="0.25">
      <c r="A15" s="32"/>
      <c r="B15" s="32"/>
      <c r="C15" s="32" t="s">
        <v>389</v>
      </c>
      <c r="D15" s="32"/>
      <c r="E15" s="32"/>
      <c r="F15" s="32"/>
      <c r="G15" s="33">
        <f>SUM(G5:G14)</f>
        <v>25</v>
      </c>
      <c r="H15" s="97">
        <f>SUM(H5:H14)</f>
        <v>3</v>
      </c>
      <c r="I15" s="97">
        <f>SUM(I5:I14)</f>
        <v>66</v>
      </c>
      <c r="J15" s="33"/>
      <c r="K15" s="97">
        <f>SUM(K5:K14)</f>
        <v>6</v>
      </c>
      <c r="L15" s="3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5"/>
    </sheetView>
  </sheetViews>
  <sheetFormatPr baseColWidth="10" defaultRowHeight="15" x14ac:dyDescent="0.25"/>
  <cols>
    <col min="2" max="2" width="7.7109375" customWidth="1"/>
    <col min="3" max="3" width="19.42578125" customWidth="1"/>
    <col min="7" max="7" width="12.140625" customWidth="1"/>
    <col min="8" max="9" width="12.42578125" customWidth="1"/>
    <col min="11" max="11" width="10.85546875" style="42"/>
  </cols>
  <sheetData>
    <row r="1" spans="1:1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  <c r="K1" s="100"/>
    </row>
    <row r="2" spans="1:11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  <c r="K2" s="100"/>
    </row>
    <row r="3" spans="1:11" ht="39" customHeight="1" x14ac:dyDescent="0.3">
      <c r="A3" s="148" t="s">
        <v>637</v>
      </c>
      <c r="B3" s="148"/>
      <c r="C3" s="148"/>
      <c r="D3" s="148"/>
      <c r="E3" s="148"/>
      <c r="F3" s="148"/>
      <c r="G3" s="148"/>
      <c r="H3" s="148"/>
      <c r="I3" s="148"/>
      <c r="J3" s="148"/>
      <c r="K3" s="100"/>
    </row>
    <row r="4" spans="1:1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  <c r="K4" s="49" t="s">
        <v>597</v>
      </c>
    </row>
    <row r="5" spans="1:11" s="6" customFormat="1" ht="38.25" x14ac:dyDescent="0.25">
      <c r="A5" s="83" t="s">
        <v>506</v>
      </c>
      <c r="B5" s="83" t="s">
        <v>26</v>
      </c>
      <c r="C5" s="84" t="s">
        <v>37</v>
      </c>
      <c r="D5" s="83" t="s">
        <v>28</v>
      </c>
      <c r="E5" s="85" t="s">
        <v>38</v>
      </c>
      <c r="F5" s="83" t="s">
        <v>39</v>
      </c>
      <c r="G5" s="86">
        <v>20</v>
      </c>
      <c r="H5" s="98"/>
      <c r="I5" s="87">
        <v>1</v>
      </c>
      <c r="J5" s="87" t="s">
        <v>13</v>
      </c>
      <c r="K5" s="99" t="s">
        <v>612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K6"/>
    </sheetView>
  </sheetViews>
  <sheetFormatPr baseColWidth="10" defaultColWidth="10.85546875" defaultRowHeight="15" x14ac:dyDescent="0.25"/>
  <cols>
    <col min="1" max="1" width="13.140625" style="76" customWidth="1"/>
    <col min="2" max="2" width="6.85546875" style="76" bestFit="1" customWidth="1"/>
    <col min="3" max="3" width="38" style="76" customWidth="1"/>
    <col min="4" max="6" width="10.85546875" style="76"/>
    <col min="7" max="7" width="12" style="76" customWidth="1"/>
    <col min="8" max="8" width="12.5703125" style="76" customWidth="1"/>
    <col min="9" max="9" width="12.140625" style="76" customWidth="1"/>
    <col min="10" max="16384" width="10.85546875" style="76"/>
  </cols>
  <sheetData>
    <row r="1" spans="1:11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1" ht="20.25" x14ac:dyDescent="0.3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  <c r="K2" s="59"/>
    </row>
    <row r="3" spans="1:11" ht="20.100000000000001" customHeight="1" x14ac:dyDescent="0.3">
      <c r="A3" s="148" t="s">
        <v>638</v>
      </c>
      <c r="B3" s="148"/>
      <c r="C3" s="148"/>
      <c r="D3" s="148"/>
      <c r="E3" s="148"/>
      <c r="F3" s="148"/>
      <c r="G3" s="148"/>
      <c r="H3" s="148"/>
      <c r="I3" s="148"/>
      <c r="J3" s="148"/>
      <c r="K3" s="88"/>
    </row>
    <row r="4" spans="1:1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402</v>
      </c>
      <c r="K4" s="49" t="s">
        <v>597</v>
      </c>
    </row>
    <row r="5" spans="1:11" ht="39" x14ac:dyDescent="0.25">
      <c r="A5" s="51" t="s">
        <v>517</v>
      </c>
      <c r="B5" s="51">
        <v>2022</v>
      </c>
      <c r="C5" s="44" t="s">
        <v>50</v>
      </c>
      <c r="D5" s="50" t="s">
        <v>45</v>
      </c>
      <c r="E5" s="50" t="s">
        <v>38</v>
      </c>
      <c r="F5" s="50" t="s">
        <v>46</v>
      </c>
      <c r="G5" s="89">
        <v>17</v>
      </c>
      <c r="H5" s="96"/>
      <c r="I5" s="57">
        <v>1</v>
      </c>
      <c r="J5" s="57" t="s">
        <v>13</v>
      </c>
      <c r="K5" s="95" t="s">
        <v>606</v>
      </c>
    </row>
    <row r="6" spans="1:11" x14ac:dyDescent="0.25">
      <c r="A6" s="79"/>
      <c r="B6" s="79"/>
      <c r="C6" s="79" t="s">
        <v>389</v>
      </c>
      <c r="D6" s="79"/>
      <c r="E6" s="79"/>
      <c r="F6" s="79"/>
      <c r="G6" s="81">
        <f>SUM(G5:G5)</f>
        <v>17</v>
      </c>
      <c r="H6" s="80"/>
      <c r="I6" s="81">
        <f>SUM(I5:I5)</f>
        <v>1</v>
      </c>
      <c r="J6" s="80"/>
      <c r="K6" s="80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2"/>
  <sheetViews>
    <sheetView zoomScaleNormal="100" workbookViewId="0">
      <selection activeCell="J22" sqref="J22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11.85546875" style="1" bestFit="1" customWidth="1"/>
    <col min="4" max="8" width="10.85546875" style="1"/>
    <col min="9" max="9" width="12.140625" style="1" customWidth="1"/>
    <col min="10" max="10" width="12.42578125" style="1" bestFit="1" customWidth="1"/>
    <col min="11" max="16384" width="10.85546875" style="1"/>
  </cols>
  <sheetData>
    <row r="5" spans="2:6" x14ac:dyDescent="0.3">
      <c r="B5" s="135" t="s">
        <v>385</v>
      </c>
      <c r="C5" s="135"/>
      <c r="D5" s="135"/>
      <c r="E5" s="135"/>
      <c r="F5" s="135"/>
    </row>
    <row r="6" spans="2:6" s="3" customFormat="1" ht="27" customHeight="1" x14ac:dyDescent="0.3">
      <c r="B6" s="12" t="s">
        <v>4</v>
      </c>
      <c r="C6" s="8" t="s">
        <v>5</v>
      </c>
      <c r="D6" s="8" t="s">
        <v>6</v>
      </c>
      <c r="E6" s="8" t="s">
        <v>7</v>
      </c>
      <c r="F6" s="8" t="s">
        <v>8</v>
      </c>
    </row>
    <row r="7" spans="2:6" x14ac:dyDescent="0.3">
      <c r="B7" s="13" t="s">
        <v>77</v>
      </c>
      <c r="C7" s="11">
        <v>38</v>
      </c>
      <c r="D7" s="11">
        <v>40</v>
      </c>
      <c r="E7" s="11">
        <v>40</v>
      </c>
      <c r="F7" s="7">
        <v>0</v>
      </c>
    </row>
    <row r="8" spans="2:6" x14ac:dyDescent="0.3">
      <c r="B8" s="13" t="s">
        <v>60</v>
      </c>
      <c r="C8" s="7">
        <v>39</v>
      </c>
      <c r="D8" s="7">
        <v>39</v>
      </c>
      <c r="E8" s="7">
        <v>39</v>
      </c>
      <c r="F8" s="7">
        <v>0</v>
      </c>
    </row>
    <row r="9" spans="2:6" x14ac:dyDescent="0.3">
      <c r="B9" s="13" t="s">
        <v>57</v>
      </c>
      <c r="C9" s="7">
        <v>26</v>
      </c>
      <c r="D9" s="7">
        <v>27</v>
      </c>
      <c r="E9" s="7">
        <v>27</v>
      </c>
      <c r="F9" s="7">
        <v>0</v>
      </c>
    </row>
    <row r="10" spans="2:6" x14ac:dyDescent="0.3">
      <c r="B10" s="13" t="s">
        <v>26</v>
      </c>
      <c r="C10" s="7">
        <v>26</v>
      </c>
      <c r="D10" s="7">
        <v>28</v>
      </c>
      <c r="E10" s="7">
        <v>0</v>
      </c>
      <c r="F10" s="7">
        <v>28</v>
      </c>
    </row>
    <row r="11" spans="2:6" x14ac:dyDescent="0.3">
      <c r="B11" s="13" t="s">
        <v>386</v>
      </c>
      <c r="C11" s="7">
        <v>27</v>
      </c>
      <c r="D11" s="7">
        <v>0</v>
      </c>
      <c r="E11" s="7">
        <v>0</v>
      </c>
      <c r="F11" s="7">
        <v>0</v>
      </c>
    </row>
    <row r="12" spans="2:6" x14ac:dyDescent="0.3">
      <c r="B12" s="15" t="s">
        <v>389</v>
      </c>
      <c r="C12" s="15">
        <f t="shared" ref="C12:F12" si="0">SUM(C7:C11)</f>
        <v>156</v>
      </c>
      <c r="D12" s="15">
        <f t="shared" si="0"/>
        <v>134</v>
      </c>
      <c r="E12" s="15">
        <f t="shared" si="0"/>
        <v>106</v>
      </c>
      <c r="F12" s="15">
        <f t="shared" si="0"/>
        <v>28</v>
      </c>
    </row>
  </sheetData>
  <mergeCells count="1">
    <mergeCell ref="B5:F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7" workbookViewId="0">
      <selection activeCell="J3" sqref="J3"/>
    </sheetView>
  </sheetViews>
  <sheetFormatPr baseColWidth="10" defaultRowHeight="15" x14ac:dyDescent="0.25"/>
  <cols>
    <col min="1" max="1" width="6.85546875" bestFit="1" customWidth="1"/>
    <col min="2" max="4" width="20.7109375" customWidth="1"/>
    <col min="9" max="9" width="12.42578125" customWidth="1"/>
  </cols>
  <sheetData>
    <row r="1" spans="1:11" ht="21" x14ac:dyDescent="0.35">
      <c r="A1" s="149" t="s">
        <v>536</v>
      </c>
      <c r="B1" s="149"/>
      <c r="C1" s="149"/>
      <c r="D1" s="149"/>
      <c r="E1" s="149"/>
      <c r="F1" s="149"/>
      <c r="G1" s="149"/>
      <c r="H1" s="149"/>
      <c r="I1" s="149"/>
    </row>
    <row r="3" spans="1:11" s="42" customFormat="1" ht="38.25" x14ac:dyDescent="0.25">
      <c r="A3" s="60" t="s">
        <v>4</v>
      </c>
      <c r="B3" s="60" t="s">
        <v>23</v>
      </c>
      <c r="C3" s="60" t="s">
        <v>24</v>
      </c>
      <c r="D3" s="60" t="s">
        <v>25</v>
      </c>
      <c r="E3" s="60" t="s">
        <v>99</v>
      </c>
      <c r="F3" s="60" t="s">
        <v>100</v>
      </c>
      <c r="G3" s="120" t="s">
        <v>101</v>
      </c>
      <c r="H3" s="120" t="s">
        <v>102</v>
      </c>
      <c r="I3" s="120" t="s">
        <v>103</v>
      </c>
      <c r="J3" s="60" t="s">
        <v>639</v>
      </c>
      <c r="K3" s="122" t="s">
        <v>640</v>
      </c>
    </row>
    <row r="4" spans="1:11" s="42" customFormat="1" ht="25.5" x14ac:dyDescent="0.25">
      <c r="A4" s="61">
        <v>2018</v>
      </c>
      <c r="B4" s="62" t="s">
        <v>104</v>
      </c>
      <c r="C4" s="62" t="s">
        <v>111</v>
      </c>
      <c r="D4" s="62" t="s">
        <v>112</v>
      </c>
      <c r="E4" s="61" t="s">
        <v>107</v>
      </c>
      <c r="F4" s="61" t="s">
        <v>113</v>
      </c>
      <c r="G4" s="123" t="s">
        <v>107</v>
      </c>
      <c r="H4" s="123">
        <v>2194000</v>
      </c>
      <c r="I4" s="123">
        <v>2194000</v>
      </c>
      <c r="J4" s="69" t="s">
        <v>107</v>
      </c>
      <c r="K4" s="124" t="s">
        <v>641</v>
      </c>
    </row>
    <row r="5" spans="1:11" s="42" customFormat="1" ht="38.25" x14ac:dyDescent="0.25">
      <c r="A5" s="61">
        <v>2018</v>
      </c>
      <c r="B5" s="62" t="s">
        <v>279</v>
      </c>
      <c r="C5" s="62" t="s">
        <v>159</v>
      </c>
      <c r="D5" s="62" t="s">
        <v>160</v>
      </c>
      <c r="E5" s="64" t="s">
        <v>526</v>
      </c>
      <c r="F5" s="61" t="s">
        <v>280</v>
      </c>
      <c r="G5" s="123">
        <v>37600</v>
      </c>
      <c r="H5" s="123">
        <v>34400</v>
      </c>
      <c r="I5" s="123">
        <v>72000</v>
      </c>
      <c r="J5" s="125" t="s">
        <v>642</v>
      </c>
      <c r="K5" s="124" t="s">
        <v>641</v>
      </c>
    </row>
    <row r="6" spans="1:11" s="42" customFormat="1" ht="51" x14ac:dyDescent="0.25">
      <c r="A6" s="61">
        <v>2018</v>
      </c>
      <c r="B6" s="62" t="s">
        <v>281</v>
      </c>
      <c r="C6" s="62" t="s">
        <v>189</v>
      </c>
      <c r="D6" s="62" t="s">
        <v>190</v>
      </c>
      <c r="E6" s="61" t="s">
        <v>282</v>
      </c>
      <c r="F6" s="61" t="s">
        <v>283</v>
      </c>
      <c r="G6" s="123">
        <v>50000</v>
      </c>
      <c r="H6" s="123">
        <v>75000</v>
      </c>
      <c r="I6" s="123">
        <v>125000</v>
      </c>
      <c r="J6" s="125" t="s">
        <v>642</v>
      </c>
      <c r="K6" s="124" t="s">
        <v>641</v>
      </c>
    </row>
    <row r="7" spans="1:11" s="42" customFormat="1" ht="38.25" x14ac:dyDescent="0.25">
      <c r="A7" s="61">
        <v>2018</v>
      </c>
      <c r="B7" s="62" t="s">
        <v>284</v>
      </c>
      <c r="C7" s="62" t="s">
        <v>136</v>
      </c>
      <c r="D7" s="91" t="s">
        <v>137</v>
      </c>
      <c r="E7" s="61" t="s">
        <v>285</v>
      </c>
      <c r="F7" s="61" t="s">
        <v>286</v>
      </c>
      <c r="G7" s="123">
        <v>61050</v>
      </c>
      <c r="H7" s="123">
        <v>157250</v>
      </c>
      <c r="I7" s="123">
        <v>218300</v>
      </c>
      <c r="J7" s="125" t="s">
        <v>642</v>
      </c>
      <c r="K7" s="124" t="s">
        <v>641</v>
      </c>
    </row>
    <row r="8" spans="1:11" s="42" customFormat="1" ht="51" x14ac:dyDescent="0.25">
      <c r="A8" s="61">
        <v>2018</v>
      </c>
      <c r="B8" s="62" t="s">
        <v>188</v>
      </c>
      <c r="C8" s="62" t="s">
        <v>287</v>
      </c>
      <c r="D8" s="62" t="s">
        <v>288</v>
      </c>
      <c r="E8" s="61" t="s">
        <v>289</v>
      </c>
      <c r="F8" s="61" t="s">
        <v>290</v>
      </c>
      <c r="G8" s="123">
        <v>62000</v>
      </c>
      <c r="H8" s="123">
        <v>93400</v>
      </c>
      <c r="I8" s="123">
        <v>155400</v>
      </c>
      <c r="J8" s="125" t="s">
        <v>642</v>
      </c>
      <c r="K8" s="124" t="s">
        <v>641</v>
      </c>
    </row>
    <row r="9" spans="1:11" s="42" customFormat="1" ht="51" x14ac:dyDescent="0.25">
      <c r="A9" s="61">
        <v>2018</v>
      </c>
      <c r="B9" s="62" t="s">
        <v>291</v>
      </c>
      <c r="C9" s="62" t="s">
        <v>150</v>
      </c>
      <c r="D9" s="62" t="s">
        <v>151</v>
      </c>
      <c r="E9" s="61" t="s">
        <v>292</v>
      </c>
      <c r="F9" s="61" t="s">
        <v>293</v>
      </c>
      <c r="G9" s="123">
        <v>56375</v>
      </c>
      <c r="H9" s="123">
        <v>63250</v>
      </c>
      <c r="I9" s="123">
        <v>119625</v>
      </c>
      <c r="J9" s="125" t="s">
        <v>642</v>
      </c>
      <c r="K9" s="124" t="s">
        <v>641</v>
      </c>
    </row>
    <row r="10" spans="1:11" s="42" customFormat="1" ht="38.25" x14ac:dyDescent="0.25">
      <c r="A10" s="61">
        <v>2018</v>
      </c>
      <c r="B10" s="62" t="s">
        <v>294</v>
      </c>
      <c r="C10" s="62" t="s">
        <v>176</v>
      </c>
      <c r="D10" s="62" t="s">
        <v>177</v>
      </c>
      <c r="E10" s="64" t="s">
        <v>527</v>
      </c>
      <c r="F10" s="61" t="s">
        <v>295</v>
      </c>
      <c r="G10" s="123">
        <v>34790</v>
      </c>
      <c r="H10" s="123">
        <v>36210</v>
      </c>
      <c r="I10" s="123">
        <v>71000</v>
      </c>
      <c r="J10" s="125" t="s">
        <v>642</v>
      </c>
      <c r="K10" s="124" t="s">
        <v>641</v>
      </c>
    </row>
    <row r="11" spans="1:11" s="42" customFormat="1" ht="25.5" x14ac:dyDescent="0.25">
      <c r="A11" s="61">
        <v>2018</v>
      </c>
      <c r="B11" s="62" t="s">
        <v>296</v>
      </c>
      <c r="C11" s="62" t="s">
        <v>247</v>
      </c>
      <c r="D11" s="62" t="s">
        <v>248</v>
      </c>
      <c r="E11" s="61" t="s">
        <v>297</v>
      </c>
      <c r="F11" s="61" t="s">
        <v>298</v>
      </c>
      <c r="G11" s="123">
        <v>30000</v>
      </c>
      <c r="H11" s="123">
        <v>45000</v>
      </c>
      <c r="I11" s="123">
        <v>75000</v>
      </c>
      <c r="J11" s="125" t="s">
        <v>642</v>
      </c>
      <c r="K11" s="124" t="s">
        <v>641</v>
      </c>
    </row>
    <row r="12" spans="1:11" s="42" customFormat="1" ht="25.5" x14ac:dyDescent="0.25">
      <c r="A12" s="61">
        <v>2018</v>
      </c>
      <c r="B12" s="62" t="s">
        <v>48</v>
      </c>
      <c r="C12" s="62" t="s">
        <v>147</v>
      </c>
      <c r="D12" s="62" t="s">
        <v>148</v>
      </c>
      <c r="E12" s="61" t="s">
        <v>299</v>
      </c>
      <c r="F12" s="61" t="s">
        <v>300</v>
      </c>
      <c r="G12" s="123">
        <v>25300</v>
      </c>
      <c r="H12" s="123">
        <v>27600</v>
      </c>
      <c r="I12" s="123">
        <v>52900</v>
      </c>
      <c r="J12" s="125" t="s">
        <v>642</v>
      </c>
      <c r="K12" s="124" t="s">
        <v>641</v>
      </c>
    </row>
    <row r="13" spans="1:11" s="42" customFormat="1" ht="38.25" x14ac:dyDescent="0.25">
      <c r="A13" s="61">
        <v>2018</v>
      </c>
      <c r="B13" s="62" t="s">
        <v>301</v>
      </c>
      <c r="C13" s="62" t="s">
        <v>159</v>
      </c>
      <c r="D13" s="62" t="s">
        <v>160</v>
      </c>
      <c r="E13" s="64" t="s">
        <v>528</v>
      </c>
      <c r="F13" s="61" t="s">
        <v>302</v>
      </c>
      <c r="G13" s="123">
        <v>48460</v>
      </c>
      <c r="H13" s="123">
        <v>45500</v>
      </c>
      <c r="I13" s="123">
        <v>93960</v>
      </c>
      <c r="J13" s="125" t="s">
        <v>642</v>
      </c>
      <c r="K13" s="124" t="s">
        <v>641</v>
      </c>
    </row>
    <row r="14" spans="1:11" s="42" customFormat="1" ht="25.5" x14ac:dyDescent="0.25">
      <c r="A14" s="61">
        <v>2018</v>
      </c>
      <c r="B14" s="62" t="s">
        <v>129</v>
      </c>
      <c r="C14" s="62" t="s">
        <v>303</v>
      </c>
      <c r="D14" s="62" t="s">
        <v>139</v>
      </c>
      <c r="E14" s="61" t="s">
        <v>304</v>
      </c>
      <c r="F14" s="61" t="s">
        <v>643</v>
      </c>
      <c r="G14" s="123">
        <v>420000</v>
      </c>
      <c r="H14" s="123">
        <v>278500</v>
      </c>
      <c r="I14" s="123">
        <v>698500</v>
      </c>
      <c r="J14" s="125" t="s">
        <v>642</v>
      </c>
      <c r="K14" s="124" t="s">
        <v>641</v>
      </c>
    </row>
    <row r="15" spans="1:11" s="42" customFormat="1" ht="38.25" x14ac:dyDescent="0.25">
      <c r="A15" s="61">
        <v>2018</v>
      </c>
      <c r="B15" s="62" t="s">
        <v>305</v>
      </c>
      <c r="C15" s="62" t="s">
        <v>197</v>
      </c>
      <c r="D15" s="62" t="s">
        <v>306</v>
      </c>
      <c r="E15" s="61" t="s">
        <v>307</v>
      </c>
      <c r="F15" s="61" t="s">
        <v>308</v>
      </c>
      <c r="G15" s="123">
        <v>27000</v>
      </c>
      <c r="H15" s="123">
        <v>31750</v>
      </c>
      <c r="I15" s="123">
        <v>58750</v>
      </c>
      <c r="J15" s="125" t="s">
        <v>642</v>
      </c>
      <c r="K15" s="124" t="s">
        <v>641</v>
      </c>
    </row>
    <row r="16" spans="1:11" s="42" customFormat="1" ht="25.5" x14ac:dyDescent="0.25">
      <c r="A16" s="61">
        <v>2018</v>
      </c>
      <c r="B16" s="62" t="s">
        <v>35</v>
      </c>
      <c r="C16" s="62" t="s">
        <v>127</v>
      </c>
      <c r="D16" s="62" t="s">
        <v>128</v>
      </c>
      <c r="E16" s="63">
        <v>43252</v>
      </c>
      <c r="F16" s="61" t="s">
        <v>309</v>
      </c>
      <c r="G16" s="123">
        <v>21600</v>
      </c>
      <c r="H16" s="123">
        <v>33210</v>
      </c>
      <c r="I16" s="123">
        <v>54810</v>
      </c>
      <c r="J16" s="125" t="s">
        <v>642</v>
      </c>
      <c r="K16" s="124" t="s">
        <v>641</v>
      </c>
    </row>
    <row r="17" spans="1:11" s="42" customFormat="1" ht="38.25" x14ac:dyDescent="0.25">
      <c r="A17" s="61">
        <v>2018</v>
      </c>
      <c r="B17" s="62" t="s">
        <v>310</v>
      </c>
      <c r="C17" s="62" t="s">
        <v>165</v>
      </c>
      <c r="D17" s="62" t="s">
        <v>166</v>
      </c>
      <c r="E17" s="61" t="s">
        <v>311</v>
      </c>
      <c r="F17" s="61" t="s">
        <v>312</v>
      </c>
      <c r="G17" s="123">
        <v>140400</v>
      </c>
      <c r="H17" s="123">
        <v>99450</v>
      </c>
      <c r="I17" s="123">
        <v>239850</v>
      </c>
      <c r="J17" s="125" t="s">
        <v>642</v>
      </c>
      <c r="K17" s="124" t="s">
        <v>641</v>
      </c>
    </row>
    <row r="18" spans="1:11" s="42" customFormat="1" ht="38.25" x14ac:dyDescent="0.25">
      <c r="A18" s="61">
        <v>2018</v>
      </c>
      <c r="B18" s="62" t="s">
        <v>313</v>
      </c>
      <c r="C18" s="62" t="s">
        <v>210</v>
      </c>
      <c r="D18" s="62" t="s">
        <v>211</v>
      </c>
      <c r="E18" s="64" t="s">
        <v>529</v>
      </c>
      <c r="F18" s="61" t="s">
        <v>314</v>
      </c>
      <c r="G18" s="123">
        <v>35000</v>
      </c>
      <c r="H18" s="123">
        <v>35000</v>
      </c>
      <c r="I18" s="123">
        <v>70000</v>
      </c>
      <c r="J18" s="125" t="s">
        <v>642</v>
      </c>
      <c r="K18" s="124" t="s">
        <v>641</v>
      </c>
    </row>
    <row r="19" spans="1:11" s="42" customFormat="1" ht="63.75" x14ac:dyDescent="0.25">
      <c r="A19" s="61">
        <v>2018</v>
      </c>
      <c r="B19" s="62" t="s">
        <v>315</v>
      </c>
      <c r="C19" s="62" t="s">
        <v>203</v>
      </c>
      <c r="D19" s="62" t="s">
        <v>316</v>
      </c>
      <c r="E19" s="61" t="s">
        <v>317</v>
      </c>
      <c r="F19" s="61" t="s">
        <v>318</v>
      </c>
      <c r="G19" s="123">
        <v>192622</v>
      </c>
      <c r="H19" s="123">
        <v>199578</v>
      </c>
      <c r="I19" s="123">
        <v>392200</v>
      </c>
      <c r="J19" s="125" t="s">
        <v>642</v>
      </c>
      <c r="K19" s="124" t="s">
        <v>641</v>
      </c>
    </row>
    <row r="20" spans="1:11" s="42" customFormat="1" ht="25.5" x14ac:dyDescent="0.25">
      <c r="A20" s="61">
        <v>2018</v>
      </c>
      <c r="B20" s="62" t="s">
        <v>319</v>
      </c>
      <c r="C20" s="62" t="s">
        <v>320</v>
      </c>
      <c r="D20" s="62" t="s">
        <v>116</v>
      </c>
      <c r="E20" s="61" t="s">
        <v>321</v>
      </c>
      <c r="F20" s="61" t="s">
        <v>322</v>
      </c>
      <c r="G20" s="123">
        <v>40000</v>
      </c>
      <c r="H20" s="123">
        <v>80000</v>
      </c>
      <c r="I20" s="123">
        <v>120000</v>
      </c>
      <c r="J20" s="125" t="s">
        <v>642</v>
      </c>
      <c r="K20" s="124" t="s">
        <v>641</v>
      </c>
    </row>
    <row r="21" spans="1:11" s="42" customFormat="1" ht="38.25" x14ac:dyDescent="0.25">
      <c r="A21" s="61">
        <v>2018</v>
      </c>
      <c r="B21" s="91" t="s">
        <v>323</v>
      </c>
      <c r="C21" s="62" t="s">
        <v>147</v>
      </c>
      <c r="D21" s="62" t="s">
        <v>148</v>
      </c>
      <c r="E21" s="61" t="s">
        <v>324</v>
      </c>
      <c r="F21" s="61" t="s">
        <v>325</v>
      </c>
      <c r="G21" s="123">
        <v>31050</v>
      </c>
      <c r="H21" s="123">
        <v>34500</v>
      </c>
      <c r="I21" s="123">
        <v>65550</v>
      </c>
      <c r="J21" s="125" t="s">
        <v>642</v>
      </c>
      <c r="K21" s="124" t="s">
        <v>641</v>
      </c>
    </row>
    <row r="22" spans="1:11" s="42" customFormat="1" ht="38.25" x14ac:dyDescent="0.25">
      <c r="A22" s="61">
        <v>2018</v>
      </c>
      <c r="B22" s="62" t="s">
        <v>44</v>
      </c>
      <c r="C22" s="62" t="s">
        <v>136</v>
      </c>
      <c r="D22" s="91" t="s">
        <v>137</v>
      </c>
      <c r="E22" s="61" t="s">
        <v>326</v>
      </c>
      <c r="F22" s="61" t="s">
        <v>327</v>
      </c>
      <c r="G22" s="123">
        <v>55500</v>
      </c>
      <c r="H22" s="123">
        <v>85100</v>
      </c>
      <c r="I22" s="123">
        <v>140600</v>
      </c>
      <c r="J22" s="125" t="s">
        <v>642</v>
      </c>
      <c r="K22" s="124" t="s">
        <v>641</v>
      </c>
    </row>
    <row r="23" spans="1:11" s="42" customFormat="1" ht="38.25" x14ac:dyDescent="0.25">
      <c r="A23" s="61">
        <v>2018</v>
      </c>
      <c r="B23" s="62" t="s">
        <v>328</v>
      </c>
      <c r="C23" s="62" t="s">
        <v>329</v>
      </c>
      <c r="D23" s="62" t="s">
        <v>330</v>
      </c>
      <c r="E23" s="64" t="s">
        <v>530</v>
      </c>
      <c r="F23" s="61" t="s">
        <v>331</v>
      </c>
      <c r="G23" s="123">
        <v>35880</v>
      </c>
      <c r="H23" s="123">
        <v>35880</v>
      </c>
      <c r="I23" s="123">
        <v>71760</v>
      </c>
      <c r="J23" s="125" t="s">
        <v>642</v>
      </c>
      <c r="K23" s="124" t="s">
        <v>641</v>
      </c>
    </row>
    <row r="24" spans="1:11" s="42" customFormat="1" ht="38.25" x14ac:dyDescent="0.25">
      <c r="A24" s="61">
        <v>2018</v>
      </c>
      <c r="B24" s="62" t="s">
        <v>71</v>
      </c>
      <c r="C24" s="62" t="s">
        <v>150</v>
      </c>
      <c r="D24" s="62" t="s">
        <v>151</v>
      </c>
      <c r="E24" s="61" t="s">
        <v>332</v>
      </c>
      <c r="F24" s="61" t="s">
        <v>333</v>
      </c>
      <c r="G24" s="123">
        <v>48296</v>
      </c>
      <c r="H24" s="123">
        <v>48571</v>
      </c>
      <c r="I24" s="123">
        <v>96867</v>
      </c>
      <c r="J24" s="125" t="s">
        <v>642</v>
      </c>
      <c r="K24" s="124" t="s">
        <v>641</v>
      </c>
    </row>
    <row r="25" spans="1:11" s="42" customFormat="1" ht="38.25" x14ac:dyDescent="0.25">
      <c r="A25" s="61">
        <v>2018</v>
      </c>
      <c r="B25" s="62" t="s">
        <v>66</v>
      </c>
      <c r="C25" s="62" t="s">
        <v>159</v>
      </c>
      <c r="D25" s="62" t="s">
        <v>160</v>
      </c>
      <c r="E25" s="64" t="s">
        <v>531</v>
      </c>
      <c r="F25" s="61" t="s">
        <v>334</v>
      </c>
      <c r="G25" s="123">
        <v>42120</v>
      </c>
      <c r="H25" s="123">
        <v>39650</v>
      </c>
      <c r="I25" s="123">
        <v>81770</v>
      </c>
      <c r="J25" s="125" t="s">
        <v>642</v>
      </c>
      <c r="K25" s="124" t="s">
        <v>641</v>
      </c>
    </row>
    <row r="26" spans="1:11" s="42" customFormat="1" ht="38.25" x14ac:dyDescent="0.25">
      <c r="A26" s="61">
        <v>2018</v>
      </c>
      <c r="B26" s="62" t="s">
        <v>335</v>
      </c>
      <c r="C26" s="62" t="s">
        <v>265</v>
      </c>
      <c r="D26" s="62" t="s">
        <v>171</v>
      </c>
      <c r="E26" s="61" t="s">
        <v>336</v>
      </c>
      <c r="F26" s="61" t="s">
        <v>337</v>
      </c>
      <c r="G26" s="123">
        <v>42000</v>
      </c>
      <c r="H26" s="123">
        <v>39000</v>
      </c>
      <c r="I26" s="123">
        <v>81000</v>
      </c>
      <c r="J26" s="125" t="s">
        <v>642</v>
      </c>
      <c r="K26" s="124" t="s">
        <v>641</v>
      </c>
    </row>
    <row r="27" spans="1:11" s="42" customFormat="1" ht="25.5" x14ac:dyDescent="0.25">
      <c r="A27" s="61">
        <v>2018</v>
      </c>
      <c r="B27" s="62" t="s">
        <v>338</v>
      </c>
      <c r="C27" s="62" t="s">
        <v>124</v>
      </c>
      <c r="D27" s="62" t="s">
        <v>125</v>
      </c>
      <c r="E27" s="61" t="s">
        <v>339</v>
      </c>
      <c r="F27" s="61" t="s">
        <v>340</v>
      </c>
      <c r="G27" s="123">
        <v>102600</v>
      </c>
      <c r="H27" s="123">
        <v>72504</v>
      </c>
      <c r="I27" s="123">
        <v>175104</v>
      </c>
      <c r="J27" s="125" t="s">
        <v>642</v>
      </c>
      <c r="K27" s="124" t="s">
        <v>641</v>
      </c>
    </row>
    <row r="28" spans="1:11" s="42" customFormat="1" ht="25.5" x14ac:dyDescent="0.25">
      <c r="A28" s="61">
        <v>2018</v>
      </c>
      <c r="B28" s="62" t="s">
        <v>341</v>
      </c>
      <c r="C28" s="62" t="s">
        <v>210</v>
      </c>
      <c r="D28" s="62" t="s">
        <v>211</v>
      </c>
      <c r="E28" s="64" t="s">
        <v>532</v>
      </c>
      <c r="F28" s="61" t="s">
        <v>342</v>
      </c>
      <c r="G28" s="123">
        <v>22500</v>
      </c>
      <c r="H28" s="123">
        <v>22500</v>
      </c>
      <c r="I28" s="123">
        <v>45000</v>
      </c>
      <c r="J28" s="125" t="s">
        <v>642</v>
      </c>
      <c r="K28" s="124" t="s">
        <v>641</v>
      </c>
    </row>
    <row r="29" spans="1:11" s="42" customFormat="1" ht="25.5" x14ac:dyDescent="0.25">
      <c r="A29" s="61">
        <v>2018</v>
      </c>
      <c r="B29" s="62" t="s">
        <v>31</v>
      </c>
      <c r="C29" s="62" t="s">
        <v>176</v>
      </c>
      <c r="D29" s="62" t="s">
        <v>343</v>
      </c>
      <c r="E29" s="64" t="s">
        <v>533</v>
      </c>
      <c r="F29" s="61" t="s">
        <v>344</v>
      </c>
      <c r="G29" s="123">
        <v>28400</v>
      </c>
      <c r="H29" s="123">
        <v>42600</v>
      </c>
      <c r="I29" s="123">
        <v>71000</v>
      </c>
      <c r="J29" s="125" t="s">
        <v>642</v>
      </c>
      <c r="K29" s="124" t="s">
        <v>641</v>
      </c>
    </row>
    <row r="30" spans="1:11" s="42" customFormat="1" ht="25.5" x14ac:dyDescent="0.25">
      <c r="A30" s="61">
        <v>2018</v>
      </c>
      <c r="B30" s="62" t="s">
        <v>243</v>
      </c>
      <c r="C30" s="62" t="s">
        <v>147</v>
      </c>
      <c r="D30" s="62" t="s">
        <v>148</v>
      </c>
      <c r="E30" s="61" t="s">
        <v>345</v>
      </c>
      <c r="F30" s="61" t="s">
        <v>346</v>
      </c>
      <c r="G30" s="123">
        <v>20700</v>
      </c>
      <c r="H30" s="123">
        <v>24150</v>
      </c>
      <c r="I30" s="123">
        <v>44850</v>
      </c>
      <c r="J30" s="125" t="s">
        <v>642</v>
      </c>
      <c r="K30" s="124" t="s">
        <v>641</v>
      </c>
    </row>
    <row r="31" spans="1:11" s="42" customFormat="1" ht="25.5" x14ac:dyDescent="0.25">
      <c r="A31" s="61">
        <v>2018</v>
      </c>
      <c r="B31" s="62" t="s">
        <v>54</v>
      </c>
      <c r="C31" s="62" t="s">
        <v>207</v>
      </c>
      <c r="D31" s="62" t="s">
        <v>208</v>
      </c>
      <c r="E31" s="61" t="s">
        <v>347</v>
      </c>
      <c r="F31" s="61" t="s">
        <v>348</v>
      </c>
      <c r="G31" s="123">
        <v>268000</v>
      </c>
      <c r="H31" s="123">
        <v>268000</v>
      </c>
      <c r="I31" s="123">
        <v>536000</v>
      </c>
      <c r="J31" s="125" t="s">
        <v>642</v>
      </c>
      <c r="K31" s="124" t="s">
        <v>641</v>
      </c>
    </row>
    <row r="32" spans="1:11" s="42" customFormat="1" ht="25.5" x14ac:dyDescent="0.25">
      <c r="A32" s="61">
        <v>2018</v>
      </c>
      <c r="B32" s="62" t="s">
        <v>251</v>
      </c>
      <c r="C32" s="62" t="s">
        <v>349</v>
      </c>
      <c r="D32" s="62" t="s">
        <v>350</v>
      </c>
      <c r="E32" s="61" t="s">
        <v>351</v>
      </c>
      <c r="F32" s="61" t="s">
        <v>352</v>
      </c>
      <c r="G32" s="123">
        <v>204945</v>
      </c>
      <c r="H32" s="123">
        <v>253520</v>
      </c>
      <c r="I32" s="123">
        <v>458465</v>
      </c>
      <c r="J32" s="125" t="s">
        <v>642</v>
      </c>
      <c r="K32" s="124" t="s">
        <v>641</v>
      </c>
    </row>
    <row r="33" spans="1:11" s="42" customFormat="1" ht="38.25" x14ac:dyDescent="0.25">
      <c r="A33" s="61">
        <v>2018</v>
      </c>
      <c r="B33" s="62" t="s">
        <v>256</v>
      </c>
      <c r="C33" s="62" t="s">
        <v>197</v>
      </c>
      <c r="D33" s="62" t="s">
        <v>306</v>
      </c>
      <c r="E33" s="61" t="s">
        <v>353</v>
      </c>
      <c r="F33" s="61" t="s">
        <v>354</v>
      </c>
      <c r="G33" s="123">
        <v>86100</v>
      </c>
      <c r="H33" s="123">
        <v>101400</v>
      </c>
      <c r="I33" s="123">
        <v>187500</v>
      </c>
      <c r="J33" s="125" t="s">
        <v>642</v>
      </c>
      <c r="K33" s="124" t="s">
        <v>641</v>
      </c>
    </row>
    <row r="34" spans="1:11" s="42" customFormat="1" ht="25.5" x14ac:dyDescent="0.25">
      <c r="A34" s="61">
        <v>2018</v>
      </c>
      <c r="B34" s="62" t="s">
        <v>162</v>
      </c>
      <c r="C34" s="62" t="s">
        <v>165</v>
      </c>
      <c r="D34" s="62" t="s">
        <v>166</v>
      </c>
      <c r="E34" s="61" t="s">
        <v>355</v>
      </c>
      <c r="F34" s="61" t="s">
        <v>356</v>
      </c>
      <c r="G34" s="123">
        <v>57600</v>
      </c>
      <c r="H34" s="123">
        <v>45900</v>
      </c>
      <c r="I34" s="123">
        <v>103500</v>
      </c>
      <c r="J34" s="125" t="s">
        <v>642</v>
      </c>
      <c r="K34" s="124" t="s">
        <v>641</v>
      </c>
    </row>
    <row r="35" spans="1:11" s="42" customFormat="1" ht="25.5" x14ac:dyDescent="0.25">
      <c r="A35" s="61">
        <v>2018</v>
      </c>
      <c r="B35" s="62" t="s">
        <v>164</v>
      </c>
      <c r="C35" s="62" t="s">
        <v>252</v>
      </c>
      <c r="D35" s="62" t="s">
        <v>253</v>
      </c>
      <c r="E35" s="61" t="s">
        <v>357</v>
      </c>
      <c r="F35" s="61" t="s">
        <v>358</v>
      </c>
      <c r="G35" s="123">
        <v>82025</v>
      </c>
      <c r="H35" s="123">
        <v>92975</v>
      </c>
      <c r="I35" s="123">
        <v>175000</v>
      </c>
      <c r="J35" s="125" t="s">
        <v>642</v>
      </c>
      <c r="K35" s="124" t="s">
        <v>641</v>
      </c>
    </row>
    <row r="36" spans="1:11" s="42" customFormat="1" ht="25.5" x14ac:dyDescent="0.25">
      <c r="A36" s="61">
        <v>2018</v>
      </c>
      <c r="B36" s="62" t="s">
        <v>359</v>
      </c>
      <c r="C36" s="62" t="s">
        <v>360</v>
      </c>
      <c r="D36" s="62" t="s">
        <v>361</v>
      </c>
      <c r="E36" s="61" t="s">
        <v>107</v>
      </c>
      <c r="F36" s="64" t="s">
        <v>535</v>
      </c>
      <c r="G36" s="123" t="s">
        <v>107</v>
      </c>
      <c r="H36" s="123">
        <v>92050</v>
      </c>
      <c r="I36" s="123">
        <v>92050</v>
      </c>
      <c r="J36" s="125" t="s">
        <v>107</v>
      </c>
      <c r="K36" s="126" t="s">
        <v>641</v>
      </c>
    </row>
    <row r="37" spans="1:11" s="42" customFormat="1" ht="25.5" x14ac:dyDescent="0.25">
      <c r="A37" s="61">
        <v>2018</v>
      </c>
      <c r="B37" s="62" t="s">
        <v>362</v>
      </c>
      <c r="C37" s="62" t="s">
        <v>150</v>
      </c>
      <c r="D37" s="62" t="s">
        <v>151</v>
      </c>
      <c r="E37" s="61" t="s">
        <v>363</v>
      </c>
      <c r="F37" s="61" t="s">
        <v>364</v>
      </c>
      <c r="G37" s="123">
        <v>46500</v>
      </c>
      <c r="H37" s="123">
        <v>40450</v>
      </c>
      <c r="I37" s="123">
        <v>86950</v>
      </c>
      <c r="J37" s="125" t="s">
        <v>642</v>
      </c>
      <c r="K37" s="124" t="s">
        <v>641</v>
      </c>
    </row>
    <row r="38" spans="1:11" s="42" customFormat="1" ht="25.5" x14ac:dyDescent="0.25">
      <c r="A38" s="61">
        <v>2018</v>
      </c>
      <c r="B38" s="62" t="s">
        <v>65</v>
      </c>
      <c r="C38" s="62" t="s">
        <v>176</v>
      </c>
      <c r="D38" s="62" t="s">
        <v>343</v>
      </c>
      <c r="E38" s="61" t="s">
        <v>365</v>
      </c>
      <c r="F38" s="61" t="s">
        <v>366</v>
      </c>
      <c r="G38" s="123">
        <v>20000</v>
      </c>
      <c r="H38" s="123">
        <v>23000</v>
      </c>
      <c r="I38" s="123">
        <v>43000</v>
      </c>
      <c r="J38" s="125" t="s">
        <v>642</v>
      </c>
      <c r="K38" s="124" t="s">
        <v>641</v>
      </c>
    </row>
    <row r="39" spans="1:11" s="42" customFormat="1" ht="25.5" x14ac:dyDescent="0.25">
      <c r="A39" s="61">
        <v>2018</v>
      </c>
      <c r="B39" s="62" t="s">
        <v>173</v>
      </c>
      <c r="C39" s="62" t="s">
        <v>329</v>
      </c>
      <c r="D39" s="62" t="s">
        <v>330</v>
      </c>
      <c r="E39" s="64" t="s">
        <v>534</v>
      </c>
      <c r="F39" s="61" t="s">
        <v>367</v>
      </c>
      <c r="G39" s="123">
        <v>38000</v>
      </c>
      <c r="H39" s="123">
        <v>44000</v>
      </c>
      <c r="I39" s="123">
        <v>82000</v>
      </c>
      <c r="J39" s="125" t="s">
        <v>642</v>
      </c>
      <c r="K39" s="124" t="s">
        <v>641</v>
      </c>
    </row>
    <row r="40" spans="1:11" s="42" customFormat="1" ht="25.5" x14ac:dyDescent="0.25">
      <c r="A40" s="61">
        <v>2018</v>
      </c>
      <c r="B40" s="62" t="s">
        <v>69</v>
      </c>
      <c r="C40" s="62" t="s">
        <v>368</v>
      </c>
      <c r="D40" s="62" t="s">
        <v>171</v>
      </c>
      <c r="E40" s="61" t="s">
        <v>369</v>
      </c>
      <c r="F40" s="61" t="s">
        <v>370</v>
      </c>
      <c r="G40" s="123">
        <v>49000</v>
      </c>
      <c r="H40" s="123">
        <v>49000</v>
      </c>
      <c r="I40" s="123">
        <v>98000</v>
      </c>
      <c r="J40" s="125" t="s">
        <v>642</v>
      </c>
      <c r="K40" s="124" t="s">
        <v>641</v>
      </c>
    </row>
    <row r="41" spans="1:11" s="42" customFormat="1" ht="25.5" x14ac:dyDescent="0.25">
      <c r="A41" s="61">
        <v>2018</v>
      </c>
      <c r="B41" s="62" t="s">
        <v>86</v>
      </c>
      <c r="C41" s="62" t="s">
        <v>144</v>
      </c>
      <c r="D41" s="62" t="s">
        <v>145</v>
      </c>
      <c r="E41" s="61" t="s">
        <v>371</v>
      </c>
      <c r="F41" s="61" t="s">
        <v>372</v>
      </c>
      <c r="G41" s="123">
        <v>36600</v>
      </c>
      <c r="H41" s="123">
        <v>45000</v>
      </c>
      <c r="I41" s="123">
        <v>81600</v>
      </c>
      <c r="J41" s="125" t="s">
        <v>642</v>
      </c>
      <c r="K41" s="124" t="s">
        <v>641</v>
      </c>
    </row>
    <row r="42" spans="1:11" s="42" customFormat="1" ht="38.25" x14ac:dyDescent="0.25">
      <c r="A42" s="61">
        <v>2018</v>
      </c>
      <c r="B42" s="62" t="s">
        <v>373</v>
      </c>
      <c r="C42" s="62" t="s">
        <v>329</v>
      </c>
      <c r="D42" s="62" t="s">
        <v>374</v>
      </c>
      <c r="E42" s="61" t="s">
        <v>375</v>
      </c>
      <c r="F42" s="61" t="s">
        <v>376</v>
      </c>
      <c r="G42" s="123">
        <v>47000</v>
      </c>
      <c r="H42" s="123">
        <v>40000</v>
      </c>
      <c r="I42" s="123">
        <v>87000</v>
      </c>
      <c r="J42" s="125" t="s">
        <v>642</v>
      </c>
      <c r="K42" s="124" t="s">
        <v>641</v>
      </c>
    </row>
    <row r="43" spans="1:11" s="42" customFormat="1" ht="25.5" x14ac:dyDescent="0.25">
      <c r="A43" s="61">
        <v>2018</v>
      </c>
      <c r="B43" s="62" t="s">
        <v>377</v>
      </c>
      <c r="C43" s="62" t="s">
        <v>121</v>
      </c>
      <c r="D43" s="62" t="s">
        <v>122</v>
      </c>
      <c r="E43" s="61" t="s">
        <v>378</v>
      </c>
      <c r="F43" s="61" t="s">
        <v>379</v>
      </c>
      <c r="G43" s="123">
        <v>35000</v>
      </c>
      <c r="H43" s="123">
        <v>43750</v>
      </c>
      <c r="I43" s="123">
        <v>78750</v>
      </c>
      <c r="J43" s="125" t="s">
        <v>642</v>
      </c>
      <c r="K43" s="124" t="s">
        <v>641</v>
      </c>
    </row>
  </sheetData>
  <mergeCells count="1">
    <mergeCell ref="A1:I1"/>
  </mergeCells>
  <hyperlinks>
    <hyperlink ref="J30" r:id="rId1"/>
  </hyperlink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3" workbookViewId="0">
      <selection activeCell="A3" sqref="A3:XFD42"/>
    </sheetView>
  </sheetViews>
  <sheetFormatPr baseColWidth="10" defaultRowHeight="15" x14ac:dyDescent="0.25"/>
  <cols>
    <col min="1" max="1" width="6.85546875" bestFit="1" customWidth="1"/>
    <col min="2" max="2" width="30.85546875" customWidth="1"/>
    <col min="3" max="3" width="19.28515625" customWidth="1"/>
    <col min="4" max="4" width="25.7109375" customWidth="1"/>
  </cols>
  <sheetData>
    <row r="1" spans="1:11" ht="21" x14ac:dyDescent="0.35">
      <c r="A1" s="149" t="s">
        <v>549</v>
      </c>
      <c r="B1" s="149"/>
      <c r="C1" s="149"/>
      <c r="D1" s="149"/>
      <c r="E1" s="149"/>
      <c r="F1" s="149"/>
      <c r="G1" s="149"/>
      <c r="H1" s="149"/>
      <c r="I1" s="149"/>
    </row>
    <row r="3" spans="1:11" s="100" customFormat="1" ht="38.25" x14ac:dyDescent="0.25">
      <c r="A3" s="60" t="s">
        <v>4</v>
      </c>
      <c r="B3" s="60" t="s">
        <v>23</v>
      </c>
      <c r="C3" s="60" t="s">
        <v>24</v>
      </c>
      <c r="D3" s="60" t="s">
        <v>25</v>
      </c>
      <c r="E3" s="60" t="s">
        <v>99</v>
      </c>
      <c r="F3" s="60" t="s">
        <v>100</v>
      </c>
      <c r="G3" s="120" t="s">
        <v>101</v>
      </c>
      <c r="H3" s="120" t="s">
        <v>102</v>
      </c>
      <c r="I3" s="120" t="s">
        <v>103</v>
      </c>
      <c r="J3" s="60" t="s">
        <v>639</v>
      </c>
      <c r="K3" s="60" t="s">
        <v>640</v>
      </c>
    </row>
    <row r="4" spans="1:11" s="100" customFormat="1" ht="25.5" x14ac:dyDescent="0.25">
      <c r="A4" s="61">
        <v>2019</v>
      </c>
      <c r="B4" s="62" t="s">
        <v>104</v>
      </c>
      <c r="C4" s="62" t="s">
        <v>105</v>
      </c>
      <c r="D4" s="62" t="s">
        <v>106</v>
      </c>
      <c r="E4" s="61" t="s">
        <v>107</v>
      </c>
      <c r="F4" s="61" t="s">
        <v>110</v>
      </c>
      <c r="G4" s="123"/>
      <c r="H4" s="123" t="s">
        <v>109</v>
      </c>
      <c r="I4" s="123" t="s">
        <v>109</v>
      </c>
      <c r="J4" s="124" t="s">
        <v>107</v>
      </c>
      <c r="K4" s="124" t="s">
        <v>644</v>
      </c>
    </row>
    <row r="5" spans="1:11" s="100" customFormat="1" ht="25.5" x14ac:dyDescent="0.25">
      <c r="A5" s="61">
        <v>2019</v>
      </c>
      <c r="B5" s="62" t="s">
        <v>114</v>
      </c>
      <c r="C5" s="62" t="s">
        <v>150</v>
      </c>
      <c r="D5" s="62" t="s">
        <v>151</v>
      </c>
      <c r="E5" s="64" t="s">
        <v>537</v>
      </c>
      <c r="F5" s="61" t="s">
        <v>184</v>
      </c>
      <c r="G5" s="123">
        <v>27300</v>
      </c>
      <c r="H5" s="123">
        <v>31500</v>
      </c>
      <c r="I5" s="123">
        <v>58800</v>
      </c>
      <c r="J5" s="124" t="s">
        <v>645</v>
      </c>
      <c r="K5" s="124" t="s">
        <v>644</v>
      </c>
    </row>
    <row r="6" spans="1:11" s="100" customFormat="1" ht="25.5" x14ac:dyDescent="0.25">
      <c r="A6" s="61">
        <v>2019</v>
      </c>
      <c r="B6" s="62" t="s">
        <v>117</v>
      </c>
      <c r="C6" s="62" t="s">
        <v>118</v>
      </c>
      <c r="D6" s="62" t="s">
        <v>119</v>
      </c>
      <c r="E6" s="61" t="s">
        <v>185</v>
      </c>
      <c r="F6" s="61" t="s">
        <v>186</v>
      </c>
      <c r="G6" s="123">
        <v>48000</v>
      </c>
      <c r="H6" s="123">
        <v>50000</v>
      </c>
      <c r="I6" s="123">
        <v>98000</v>
      </c>
      <c r="J6" s="124" t="s">
        <v>645</v>
      </c>
      <c r="K6" s="124" t="s">
        <v>644</v>
      </c>
    </row>
    <row r="7" spans="1:11" s="100" customFormat="1" ht="38.25" x14ac:dyDescent="0.25">
      <c r="A7" s="61">
        <v>2019</v>
      </c>
      <c r="B7" s="62" t="s">
        <v>120</v>
      </c>
      <c r="C7" s="62" t="s">
        <v>121</v>
      </c>
      <c r="D7" s="62" t="s">
        <v>122</v>
      </c>
      <c r="E7" s="64" t="s">
        <v>538</v>
      </c>
      <c r="F7" s="61" t="s">
        <v>187</v>
      </c>
      <c r="G7" s="123">
        <v>103350</v>
      </c>
      <c r="H7" s="123">
        <v>126750</v>
      </c>
      <c r="I7" s="123">
        <v>230100</v>
      </c>
      <c r="J7" s="124" t="s">
        <v>645</v>
      </c>
      <c r="K7" s="124" t="s">
        <v>644</v>
      </c>
    </row>
    <row r="8" spans="1:11" s="100" customFormat="1" ht="25.5" x14ac:dyDescent="0.25">
      <c r="A8" s="61">
        <v>2019</v>
      </c>
      <c r="B8" s="62" t="s">
        <v>188</v>
      </c>
      <c r="C8" s="62" t="s">
        <v>189</v>
      </c>
      <c r="D8" s="62" t="s">
        <v>190</v>
      </c>
      <c r="E8" s="64" t="s">
        <v>539</v>
      </c>
      <c r="F8" s="61" t="s">
        <v>191</v>
      </c>
      <c r="G8" s="123">
        <v>65000</v>
      </c>
      <c r="H8" s="123">
        <v>98000</v>
      </c>
      <c r="I8" s="123">
        <v>163000</v>
      </c>
      <c r="J8" s="124" t="s">
        <v>645</v>
      </c>
      <c r="K8" s="124" t="s">
        <v>644</v>
      </c>
    </row>
    <row r="9" spans="1:11" s="100" customFormat="1" ht="38.25" x14ac:dyDescent="0.25">
      <c r="A9" s="61">
        <v>2019</v>
      </c>
      <c r="B9" s="62" t="s">
        <v>192</v>
      </c>
      <c r="C9" s="62" t="s">
        <v>124</v>
      </c>
      <c r="D9" s="62" t="s">
        <v>125</v>
      </c>
      <c r="E9" s="64" t="s">
        <v>540</v>
      </c>
      <c r="F9" s="61" t="s">
        <v>193</v>
      </c>
      <c r="G9" s="123">
        <v>114286</v>
      </c>
      <c r="H9" s="123">
        <v>45714</v>
      </c>
      <c r="I9" s="123">
        <v>160000</v>
      </c>
      <c r="J9" s="124" t="s">
        <v>645</v>
      </c>
      <c r="K9" s="124" t="s">
        <v>644</v>
      </c>
    </row>
    <row r="10" spans="1:11" s="100" customFormat="1" ht="38.25" x14ac:dyDescent="0.25">
      <c r="A10" s="61">
        <v>2019</v>
      </c>
      <c r="B10" s="62" t="s">
        <v>194</v>
      </c>
      <c r="C10" s="62" t="s">
        <v>133</v>
      </c>
      <c r="D10" s="62" t="s">
        <v>134</v>
      </c>
      <c r="E10" s="64" t="s">
        <v>541</v>
      </c>
      <c r="F10" s="61" t="s">
        <v>195</v>
      </c>
      <c r="G10" s="123">
        <v>35190</v>
      </c>
      <c r="H10" s="123">
        <v>35190</v>
      </c>
      <c r="I10" s="123">
        <v>70380</v>
      </c>
      <c r="J10" s="124" t="s">
        <v>645</v>
      </c>
      <c r="K10" s="124" t="s">
        <v>644</v>
      </c>
    </row>
    <row r="11" spans="1:11" s="100" customFormat="1" ht="25.5" x14ac:dyDescent="0.25">
      <c r="A11" s="61">
        <v>2019</v>
      </c>
      <c r="B11" s="62" t="s">
        <v>196</v>
      </c>
      <c r="C11" s="62" t="s">
        <v>197</v>
      </c>
      <c r="D11" s="62" t="s">
        <v>131</v>
      </c>
      <c r="E11" s="64" t="s">
        <v>542</v>
      </c>
      <c r="F11" s="61" t="s">
        <v>198</v>
      </c>
      <c r="G11" s="123">
        <v>34500</v>
      </c>
      <c r="H11" s="123">
        <v>40500</v>
      </c>
      <c r="I11" s="123">
        <v>75000</v>
      </c>
      <c r="J11" s="124" t="s">
        <v>645</v>
      </c>
      <c r="K11" s="124" t="s">
        <v>644</v>
      </c>
    </row>
    <row r="12" spans="1:11" s="100" customFormat="1" ht="25.5" x14ac:dyDescent="0.25">
      <c r="A12" s="61">
        <v>2019</v>
      </c>
      <c r="B12" s="62" t="s">
        <v>199</v>
      </c>
      <c r="C12" s="62" t="s">
        <v>136</v>
      </c>
      <c r="D12" s="62" t="s">
        <v>137</v>
      </c>
      <c r="E12" s="64" t="s">
        <v>543</v>
      </c>
      <c r="F12" s="61" t="s">
        <v>200</v>
      </c>
      <c r="G12" s="123">
        <v>33250</v>
      </c>
      <c r="H12" s="123">
        <v>47250</v>
      </c>
      <c r="I12" s="123">
        <v>80500</v>
      </c>
      <c r="J12" s="124" t="s">
        <v>645</v>
      </c>
      <c r="K12" s="124" t="s">
        <v>644</v>
      </c>
    </row>
    <row r="13" spans="1:11" s="100" customFormat="1" ht="25.5" x14ac:dyDescent="0.25">
      <c r="A13" s="61">
        <v>2019</v>
      </c>
      <c r="B13" s="62" t="s">
        <v>126</v>
      </c>
      <c r="C13" s="62" t="s">
        <v>127</v>
      </c>
      <c r="D13" s="62" t="s">
        <v>128</v>
      </c>
      <c r="E13" s="61" t="s">
        <v>201</v>
      </c>
      <c r="F13" s="61" t="s">
        <v>202</v>
      </c>
      <c r="G13" s="123">
        <v>44460</v>
      </c>
      <c r="H13" s="123">
        <v>51870</v>
      </c>
      <c r="I13" s="123">
        <v>96330</v>
      </c>
      <c r="J13" s="124" t="s">
        <v>645</v>
      </c>
      <c r="K13" s="124" t="s">
        <v>644</v>
      </c>
    </row>
    <row r="14" spans="1:11" s="100" customFormat="1" x14ac:dyDescent="0.25">
      <c r="A14" s="61">
        <v>2019</v>
      </c>
      <c r="B14" s="62" t="s">
        <v>129</v>
      </c>
      <c r="C14" s="62" t="s">
        <v>203</v>
      </c>
      <c r="D14" s="62" t="s">
        <v>204</v>
      </c>
      <c r="E14" s="64" t="s">
        <v>544</v>
      </c>
      <c r="F14" s="61" t="s">
        <v>205</v>
      </c>
      <c r="G14" s="123">
        <v>345000</v>
      </c>
      <c r="H14" s="123">
        <v>345000</v>
      </c>
      <c r="I14" s="123">
        <v>690000</v>
      </c>
      <c r="J14" s="124" t="s">
        <v>645</v>
      </c>
      <c r="K14" s="124" t="s">
        <v>644</v>
      </c>
    </row>
    <row r="15" spans="1:11" s="100" customFormat="1" ht="25.5" x14ac:dyDescent="0.25">
      <c r="A15" s="61">
        <v>2019</v>
      </c>
      <c r="B15" s="62" t="s">
        <v>206</v>
      </c>
      <c r="C15" s="62" t="s">
        <v>207</v>
      </c>
      <c r="D15" s="62" t="s">
        <v>208</v>
      </c>
      <c r="E15" s="64" t="s">
        <v>545</v>
      </c>
      <c r="F15" s="61" t="s">
        <v>209</v>
      </c>
      <c r="G15" s="123">
        <v>31200</v>
      </c>
      <c r="H15" s="123">
        <v>31200</v>
      </c>
      <c r="I15" s="123">
        <v>62400</v>
      </c>
      <c r="J15" s="124" t="s">
        <v>645</v>
      </c>
      <c r="K15" s="124" t="s">
        <v>644</v>
      </c>
    </row>
    <row r="16" spans="1:11" s="100" customFormat="1" ht="25.5" x14ac:dyDescent="0.25">
      <c r="A16" s="61">
        <v>2019</v>
      </c>
      <c r="B16" s="62" t="s">
        <v>35</v>
      </c>
      <c r="C16" s="62" t="s">
        <v>212</v>
      </c>
      <c r="D16" s="62" t="s">
        <v>212</v>
      </c>
      <c r="E16" s="61" t="s">
        <v>107</v>
      </c>
      <c r="F16" s="61" t="s">
        <v>213</v>
      </c>
      <c r="G16" s="123" t="s">
        <v>107</v>
      </c>
      <c r="H16" s="123">
        <v>45000</v>
      </c>
      <c r="I16" s="123">
        <v>45000</v>
      </c>
      <c r="J16" s="124" t="s">
        <v>107</v>
      </c>
      <c r="K16" s="124" t="s">
        <v>644</v>
      </c>
    </row>
    <row r="17" spans="1:11" s="100" customFormat="1" ht="38.25" x14ac:dyDescent="0.25">
      <c r="A17" s="61">
        <v>2019</v>
      </c>
      <c r="B17" s="62" t="s">
        <v>140</v>
      </c>
      <c r="C17" s="62" t="s">
        <v>141</v>
      </c>
      <c r="D17" s="62" t="s">
        <v>142</v>
      </c>
      <c r="E17" s="64" t="s">
        <v>546</v>
      </c>
      <c r="F17" s="61" t="s">
        <v>214</v>
      </c>
      <c r="G17" s="123">
        <v>43400</v>
      </c>
      <c r="H17" s="123">
        <v>40600</v>
      </c>
      <c r="I17" s="123">
        <v>84000</v>
      </c>
      <c r="J17" s="124" t="s">
        <v>645</v>
      </c>
      <c r="K17" s="124" t="s">
        <v>644</v>
      </c>
    </row>
    <row r="18" spans="1:11" s="100" customFormat="1" ht="25.5" x14ac:dyDescent="0.25">
      <c r="A18" s="61">
        <v>2019</v>
      </c>
      <c r="B18" s="62" t="s">
        <v>215</v>
      </c>
      <c r="C18" s="62" t="s">
        <v>136</v>
      </c>
      <c r="D18" s="62" t="s">
        <v>137</v>
      </c>
      <c r="E18" s="64" t="s">
        <v>547</v>
      </c>
      <c r="F18" s="61" t="s">
        <v>216</v>
      </c>
      <c r="G18" s="123">
        <v>106000</v>
      </c>
      <c r="H18" s="123">
        <v>138000</v>
      </c>
      <c r="I18" s="123">
        <v>244000</v>
      </c>
      <c r="J18" s="124" t="s">
        <v>645</v>
      </c>
      <c r="K18" s="124" t="s">
        <v>644</v>
      </c>
    </row>
    <row r="19" spans="1:11" s="100" customFormat="1" ht="25.5" x14ac:dyDescent="0.25">
      <c r="A19" s="61">
        <v>2019</v>
      </c>
      <c r="B19" s="62" t="s">
        <v>217</v>
      </c>
      <c r="C19" s="62" t="s">
        <v>176</v>
      </c>
      <c r="D19" s="62" t="s">
        <v>177</v>
      </c>
      <c r="E19" s="61" t="s">
        <v>218</v>
      </c>
      <c r="F19" s="61" t="s">
        <v>219</v>
      </c>
      <c r="G19" s="123">
        <v>33120</v>
      </c>
      <c r="H19" s="123">
        <v>38880</v>
      </c>
      <c r="I19" s="123">
        <v>72000</v>
      </c>
      <c r="J19" s="124" t="s">
        <v>645</v>
      </c>
      <c r="K19" s="124" t="s">
        <v>644</v>
      </c>
    </row>
    <row r="20" spans="1:11" s="100" customFormat="1" ht="38.25" x14ac:dyDescent="0.25">
      <c r="A20" s="61">
        <v>2019</v>
      </c>
      <c r="B20" s="62" t="s">
        <v>50</v>
      </c>
      <c r="C20" s="62" t="s">
        <v>138</v>
      </c>
      <c r="D20" s="62" t="s">
        <v>139</v>
      </c>
      <c r="E20" s="64" t="s">
        <v>548</v>
      </c>
      <c r="F20" s="61" t="s">
        <v>220</v>
      </c>
      <c r="G20" s="123">
        <v>240000</v>
      </c>
      <c r="H20" s="123">
        <v>215000</v>
      </c>
      <c r="I20" s="123">
        <v>455000</v>
      </c>
      <c r="J20" s="124" t="s">
        <v>645</v>
      </c>
      <c r="K20" s="124" t="s">
        <v>644</v>
      </c>
    </row>
    <row r="21" spans="1:11" s="100" customFormat="1" ht="25.5" x14ac:dyDescent="0.25">
      <c r="A21" s="61">
        <v>2019</v>
      </c>
      <c r="B21" s="62" t="s">
        <v>143</v>
      </c>
      <c r="C21" s="62" t="s">
        <v>144</v>
      </c>
      <c r="D21" s="62" t="s">
        <v>145</v>
      </c>
      <c r="E21" s="61" t="s">
        <v>221</v>
      </c>
      <c r="F21" s="61" t="s">
        <v>222</v>
      </c>
      <c r="G21" s="123">
        <v>42350</v>
      </c>
      <c r="H21" s="123">
        <v>46200</v>
      </c>
      <c r="I21" s="123">
        <v>88550</v>
      </c>
      <c r="J21" s="124" t="s">
        <v>645</v>
      </c>
      <c r="K21" s="124" t="s">
        <v>644</v>
      </c>
    </row>
    <row r="22" spans="1:11" s="100" customFormat="1" ht="25.5" x14ac:dyDescent="0.25">
      <c r="A22" s="61">
        <v>2019</v>
      </c>
      <c r="B22" s="62" t="s">
        <v>223</v>
      </c>
      <c r="C22" s="62" t="s">
        <v>165</v>
      </c>
      <c r="D22" s="62" t="s">
        <v>166</v>
      </c>
      <c r="E22" s="61" t="s">
        <v>224</v>
      </c>
      <c r="F22" s="61" t="s">
        <v>225</v>
      </c>
      <c r="G22" s="123">
        <v>93600</v>
      </c>
      <c r="H22" s="123">
        <v>54600</v>
      </c>
      <c r="I22" s="123">
        <v>148200</v>
      </c>
      <c r="J22" s="124" t="s">
        <v>645</v>
      </c>
      <c r="K22" s="124" t="s">
        <v>644</v>
      </c>
    </row>
    <row r="23" spans="1:11" s="100" customFormat="1" ht="25.5" x14ac:dyDescent="0.25">
      <c r="A23" s="61">
        <v>2019</v>
      </c>
      <c r="B23" s="62" t="s">
        <v>226</v>
      </c>
      <c r="C23" s="62" t="s">
        <v>147</v>
      </c>
      <c r="D23" s="62" t="s">
        <v>148</v>
      </c>
      <c r="E23" s="61" t="s">
        <v>227</v>
      </c>
      <c r="F23" s="61" t="s">
        <v>228</v>
      </c>
      <c r="G23" s="123">
        <v>34425</v>
      </c>
      <c r="H23" s="123">
        <v>39525</v>
      </c>
      <c r="I23" s="123">
        <v>73950</v>
      </c>
      <c r="J23" s="124" t="s">
        <v>645</v>
      </c>
      <c r="K23" s="124" t="s">
        <v>644</v>
      </c>
    </row>
    <row r="24" spans="1:11" s="100" customFormat="1" ht="25.5" x14ac:dyDescent="0.25">
      <c r="A24" s="61">
        <v>2019</v>
      </c>
      <c r="B24" s="62" t="s">
        <v>229</v>
      </c>
      <c r="C24" s="62" t="s">
        <v>150</v>
      </c>
      <c r="D24" s="62" t="s">
        <v>151</v>
      </c>
      <c r="E24" s="61" t="s">
        <v>230</v>
      </c>
      <c r="F24" s="61" t="s">
        <v>231</v>
      </c>
      <c r="G24" s="123">
        <v>52870</v>
      </c>
      <c r="H24" s="123">
        <v>53170</v>
      </c>
      <c r="I24" s="123">
        <v>106040</v>
      </c>
      <c r="J24" s="124" t="s">
        <v>645</v>
      </c>
      <c r="K24" s="124" t="s">
        <v>644</v>
      </c>
    </row>
    <row r="25" spans="1:11" s="100" customFormat="1" ht="25.5" x14ac:dyDescent="0.25">
      <c r="A25" s="61">
        <v>2019</v>
      </c>
      <c r="B25" s="62" t="s">
        <v>153</v>
      </c>
      <c r="C25" s="62" t="s">
        <v>150</v>
      </c>
      <c r="D25" s="62" t="s">
        <v>151</v>
      </c>
      <c r="E25" s="61" t="s">
        <v>232</v>
      </c>
      <c r="F25" s="61" t="s">
        <v>233</v>
      </c>
      <c r="G25" s="123">
        <v>39350</v>
      </c>
      <c r="H25" s="123">
        <v>42650</v>
      </c>
      <c r="I25" s="123">
        <v>82000</v>
      </c>
      <c r="J25" s="124" t="s">
        <v>645</v>
      </c>
      <c r="K25" s="124" t="s">
        <v>644</v>
      </c>
    </row>
    <row r="26" spans="1:11" s="100" customFormat="1" ht="25.5" x14ac:dyDescent="0.25">
      <c r="A26" s="61">
        <v>2019</v>
      </c>
      <c r="B26" s="62" t="s">
        <v>155</v>
      </c>
      <c r="C26" s="62" t="s">
        <v>144</v>
      </c>
      <c r="D26" s="62" t="s">
        <v>145</v>
      </c>
      <c r="E26" s="61" t="s">
        <v>107</v>
      </c>
      <c r="F26" s="61" t="s">
        <v>234</v>
      </c>
      <c r="G26" s="123" t="s">
        <v>107</v>
      </c>
      <c r="H26" s="123">
        <v>87750</v>
      </c>
      <c r="I26" s="123">
        <v>87750</v>
      </c>
      <c r="J26" s="124" t="s">
        <v>107</v>
      </c>
      <c r="K26" s="124" t="s">
        <v>644</v>
      </c>
    </row>
    <row r="27" spans="1:11" s="100" customFormat="1" ht="25.5" x14ac:dyDescent="0.25">
      <c r="A27" s="61">
        <v>2019</v>
      </c>
      <c r="B27" s="62" t="s">
        <v>235</v>
      </c>
      <c r="C27" s="62" t="s">
        <v>197</v>
      </c>
      <c r="D27" s="62" t="s">
        <v>131</v>
      </c>
      <c r="E27" s="61" t="s">
        <v>236</v>
      </c>
      <c r="F27" s="61" t="s">
        <v>237</v>
      </c>
      <c r="G27" s="123">
        <v>66500</v>
      </c>
      <c r="H27" s="123">
        <v>78400</v>
      </c>
      <c r="I27" s="123">
        <v>144900</v>
      </c>
      <c r="J27" s="124" t="s">
        <v>645</v>
      </c>
      <c r="K27" s="124" t="s">
        <v>644</v>
      </c>
    </row>
    <row r="28" spans="1:11" s="100" customFormat="1" ht="25.5" x14ac:dyDescent="0.25">
      <c r="A28" s="61">
        <v>2019</v>
      </c>
      <c r="B28" s="62" t="s">
        <v>238</v>
      </c>
      <c r="C28" s="62" t="s">
        <v>144</v>
      </c>
      <c r="D28" s="62" t="s">
        <v>145</v>
      </c>
      <c r="E28" s="61" t="s">
        <v>239</v>
      </c>
      <c r="F28" s="61" t="s">
        <v>240</v>
      </c>
      <c r="G28" s="123">
        <v>15050</v>
      </c>
      <c r="H28" s="123">
        <v>17850</v>
      </c>
      <c r="I28" s="123">
        <v>32900</v>
      </c>
      <c r="J28" s="124" t="s">
        <v>645</v>
      </c>
      <c r="K28" s="124" t="s">
        <v>644</v>
      </c>
    </row>
    <row r="29" spans="1:11" s="100" customFormat="1" ht="25.5" x14ac:dyDescent="0.25">
      <c r="A29" s="61">
        <v>2019</v>
      </c>
      <c r="B29" s="62" t="s">
        <v>31</v>
      </c>
      <c r="C29" s="62" t="s">
        <v>147</v>
      </c>
      <c r="D29" s="62" t="s">
        <v>148</v>
      </c>
      <c r="E29" s="61" t="s">
        <v>241</v>
      </c>
      <c r="F29" s="61" t="s">
        <v>242</v>
      </c>
      <c r="G29" s="123">
        <v>34500</v>
      </c>
      <c r="H29" s="123">
        <v>37500</v>
      </c>
      <c r="I29" s="123">
        <v>72000</v>
      </c>
      <c r="J29" s="124" t="s">
        <v>645</v>
      </c>
      <c r="K29" s="124" t="s">
        <v>644</v>
      </c>
    </row>
    <row r="30" spans="1:11" s="100" customFormat="1" ht="25.5" x14ac:dyDescent="0.25">
      <c r="A30" s="61">
        <v>2019</v>
      </c>
      <c r="B30" s="62" t="s">
        <v>243</v>
      </c>
      <c r="C30" s="62" t="s">
        <v>159</v>
      </c>
      <c r="D30" s="62" t="s">
        <v>160</v>
      </c>
      <c r="E30" s="61" t="s">
        <v>244</v>
      </c>
      <c r="F30" s="61" t="s">
        <v>245</v>
      </c>
      <c r="G30" s="123">
        <v>27560</v>
      </c>
      <c r="H30" s="123">
        <v>22620</v>
      </c>
      <c r="I30" s="123">
        <v>50180</v>
      </c>
      <c r="J30" s="124" t="s">
        <v>645</v>
      </c>
      <c r="K30" s="124" t="s">
        <v>644</v>
      </c>
    </row>
    <row r="31" spans="1:11" s="100" customFormat="1" ht="25.5" x14ac:dyDescent="0.25">
      <c r="A31" s="61">
        <v>2019</v>
      </c>
      <c r="B31" s="62" t="s">
        <v>246</v>
      </c>
      <c r="C31" s="62" t="s">
        <v>247</v>
      </c>
      <c r="D31" s="62" t="s">
        <v>248</v>
      </c>
      <c r="E31" s="61" t="s">
        <v>249</v>
      </c>
      <c r="F31" s="61" t="s">
        <v>250</v>
      </c>
      <c r="G31" s="123">
        <v>228800</v>
      </c>
      <c r="H31" s="123">
        <v>343200</v>
      </c>
      <c r="I31" s="123">
        <v>572000</v>
      </c>
      <c r="J31" s="124" t="s">
        <v>645</v>
      </c>
      <c r="K31" s="124" t="s">
        <v>644</v>
      </c>
    </row>
    <row r="32" spans="1:11" s="100" customFormat="1" ht="25.5" x14ac:dyDescent="0.25">
      <c r="A32" s="61">
        <v>2019</v>
      </c>
      <c r="B32" s="62" t="s">
        <v>251</v>
      </c>
      <c r="C32" s="62" t="s">
        <v>252</v>
      </c>
      <c r="D32" s="62" t="s">
        <v>253</v>
      </c>
      <c r="E32" s="61" t="s">
        <v>254</v>
      </c>
      <c r="F32" s="61" t="s">
        <v>255</v>
      </c>
      <c r="G32" s="123">
        <v>242600</v>
      </c>
      <c r="H32" s="123">
        <v>225400</v>
      </c>
      <c r="I32" s="123">
        <v>468000</v>
      </c>
      <c r="J32" s="124" t="s">
        <v>645</v>
      </c>
      <c r="K32" s="124" t="s">
        <v>644</v>
      </c>
    </row>
    <row r="33" spans="1:11" s="100" customFormat="1" ht="25.5" x14ac:dyDescent="0.25">
      <c r="A33" s="61">
        <v>2019</v>
      </c>
      <c r="B33" s="62" t="s">
        <v>256</v>
      </c>
      <c r="C33" s="62" t="s">
        <v>207</v>
      </c>
      <c r="D33" s="62" t="s">
        <v>208</v>
      </c>
      <c r="E33" s="61" t="s">
        <v>257</v>
      </c>
      <c r="F33" s="61" t="s">
        <v>258</v>
      </c>
      <c r="G33" s="123">
        <v>96600</v>
      </c>
      <c r="H33" s="123">
        <v>96600</v>
      </c>
      <c r="I33" s="123">
        <v>193200</v>
      </c>
      <c r="J33" s="124" t="s">
        <v>645</v>
      </c>
      <c r="K33" s="124" t="s">
        <v>644</v>
      </c>
    </row>
    <row r="34" spans="1:11" s="100" customFormat="1" x14ac:dyDescent="0.25">
      <c r="A34" s="61">
        <v>2019</v>
      </c>
      <c r="B34" s="62" t="s">
        <v>162</v>
      </c>
      <c r="C34" s="62" t="s">
        <v>133</v>
      </c>
      <c r="D34" s="62" t="s">
        <v>134</v>
      </c>
      <c r="E34" s="61" t="s">
        <v>259</v>
      </c>
      <c r="F34" s="61" t="s">
        <v>260</v>
      </c>
      <c r="G34" s="123">
        <v>56470</v>
      </c>
      <c r="H34" s="123">
        <v>61300</v>
      </c>
      <c r="I34" s="123">
        <v>117770</v>
      </c>
      <c r="J34" s="124" t="s">
        <v>645</v>
      </c>
      <c r="K34" s="124" t="s">
        <v>644</v>
      </c>
    </row>
    <row r="35" spans="1:11" s="100" customFormat="1" ht="25.5" x14ac:dyDescent="0.25">
      <c r="A35" s="61">
        <v>2019</v>
      </c>
      <c r="B35" s="62" t="s">
        <v>164</v>
      </c>
      <c r="C35" s="62" t="s">
        <v>165</v>
      </c>
      <c r="D35" s="62" t="s">
        <v>166</v>
      </c>
      <c r="E35" s="61" t="s">
        <v>261</v>
      </c>
      <c r="F35" s="61" t="s">
        <v>262</v>
      </c>
      <c r="G35" s="123">
        <v>101400</v>
      </c>
      <c r="H35" s="123">
        <v>61620</v>
      </c>
      <c r="I35" s="123">
        <v>163020</v>
      </c>
      <c r="J35" s="124" t="s">
        <v>645</v>
      </c>
      <c r="K35" s="124" t="s">
        <v>644</v>
      </c>
    </row>
    <row r="36" spans="1:11" s="100" customFormat="1" ht="25.5" x14ac:dyDescent="0.25">
      <c r="A36" s="61">
        <v>2019</v>
      </c>
      <c r="B36" s="62" t="s">
        <v>70</v>
      </c>
      <c r="C36" s="62" t="s">
        <v>127</v>
      </c>
      <c r="D36" s="62" t="s">
        <v>128</v>
      </c>
      <c r="E36" s="61" t="s">
        <v>263</v>
      </c>
      <c r="F36" s="61" t="s">
        <v>264</v>
      </c>
      <c r="G36" s="123">
        <v>41800</v>
      </c>
      <c r="H36" s="123">
        <v>47300</v>
      </c>
      <c r="I36" s="123">
        <v>89100</v>
      </c>
      <c r="J36" s="124" t="s">
        <v>645</v>
      </c>
      <c r="K36" s="124" t="s">
        <v>644</v>
      </c>
    </row>
    <row r="37" spans="1:11" s="100" customFormat="1" ht="25.5" x14ac:dyDescent="0.25">
      <c r="A37" s="61">
        <v>2019</v>
      </c>
      <c r="B37" s="62" t="s">
        <v>65</v>
      </c>
      <c r="C37" s="62" t="s">
        <v>265</v>
      </c>
      <c r="D37" s="62" t="s">
        <v>171</v>
      </c>
      <c r="E37" s="61" t="s">
        <v>266</v>
      </c>
      <c r="F37" s="61" t="s">
        <v>267</v>
      </c>
      <c r="G37" s="123">
        <v>25000</v>
      </c>
      <c r="H37" s="123">
        <v>25000</v>
      </c>
      <c r="I37" s="123">
        <v>50000</v>
      </c>
      <c r="J37" s="124" t="s">
        <v>645</v>
      </c>
      <c r="K37" s="124" t="s">
        <v>644</v>
      </c>
    </row>
    <row r="38" spans="1:11" s="100" customFormat="1" ht="38.25" x14ac:dyDescent="0.25">
      <c r="A38" s="61">
        <v>2019</v>
      </c>
      <c r="B38" s="62" t="s">
        <v>173</v>
      </c>
      <c r="C38" s="62" t="s">
        <v>141</v>
      </c>
      <c r="D38" s="62" t="s">
        <v>142</v>
      </c>
      <c r="E38" s="61" t="s">
        <v>268</v>
      </c>
      <c r="F38" s="61" t="s">
        <v>269</v>
      </c>
      <c r="G38" s="123">
        <v>49000</v>
      </c>
      <c r="H38" s="123">
        <v>43750</v>
      </c>
      <c r="I38" s="123">
        <v>92750</v>
      </c>
      <c r="J38" s="124" t="s">
        <v>645</v>
      </c>
      <c r="K38" s="124" t="s">
        <v>644</v>
      </c>
    </row>
    <row r="39" spans="1:11" s="100" customFormat="1" ht="25.5" x14ac:dyDescent="0.25">
      <c r="A39" s="61">
        <v>2019</v>
      </c>
      <c r="B39" s="62" t="s">
        <v>175</v>
      </c>
      <c r="C39" s="62" t="s">
        <v>176</v>
      </c>
      <c r="D39" s="62" t="s">
        <v>177</v>
      </c>
      <c r="E39" s="61" t="s">
        <v>270</v>
      </c>
      <c r="F39" s="61" t="s">
        <v>271</v>
      </c>
      <c r="G39" s="123">
        <v>44643</v>
      </c>
      <c r="H39" s="123">
        <v>55356</v>
      </c>
      <c r="I39" s="123">
        <v>100000</v>
      </c>
      <c r="J39" s="124" t="s">
        <v>645</v>
      </c>
      <c r="K39" s="124" t="s">
        <v>644</v>
      </c>
    </row>
    <row r="40" spans="1:11" s="100" customFormat="1" ht="25.5" x14ac:dyDescent="0.25">
      <c r="A40" s="61">
        <v>2019</v>
      </c>
      <c r="B40" s="62" t="s">
        <v>86</v>
      </c>
      <c r="C40" s="62" t="s">
        <v>147</v>
      </c>
      <c r="D40" s="62" t="s">
        <v>148</v>
      </c>
      <c r="E40" s="61" t="s">
        <v>272</v>
      </c>
      <c r="F40" s="61" t="s">
        <v>273</v>
      </c>
      <c r="G40" s="123">
        <v>40250</v>
      </c>
      <c r="H40" s="123">
        <v>40250</v>
      </c>
      <c r="I40" s="123">
        <v>80500</v>
      </c>
      <c r="J40" s="124" t="s">
        <v>645</v>
      </c>
      <c r="K40" s="124" t="s">
        <v>644</v>
      </c>
    </row>
    <row r="41" spans="1:11" s="100" customFormat="1" ht="25.5" x14ac:dyDescent="0.25">
      <c r="A41" s="61">
        <v>2019</v>
      </c>
      <c r="B41" s="62" t="s">
        <v>180</v>
      </c>
      <c r="C41" s="62" t="s">
        <v>159</v>
      </c>
      <c r="D41" s="62" t="s">
        <v>160</v>
      </c>
      <c r="E41" s="61" t="s">
        <v>274</v>
      </c>
      <c r="F41" s="61" t="s">
        <v>275</v>
      </c>
      <c r="G41" s="123">
        <v>63360</v>
      </c>
      <c r="H41" s="123">
        <v>38160</v>
      </c>
      <c r="I41" s="123">
        <v>101520</v>
      </c>
      <c r="J41" s="124" t="s">
        <v>645</v>
      </c>
      <c r="K41" s="124" t="s">
        <v>644</v>
      </c>
    </row>
    <row r="42" spans="1:11" s="100" customFormat="1" ht="25.5" x14ac:dyDescent="0.25">
      <c r="A42" s="61">
        <v>2019</v>
      </c>
      <c r="B42" s="62" t="s">
        <v>276</v>
      </c>
      <c r="C42" s="62" t="s">
        <v>265</v>
      </c>
      <c r="D42" s="62" t="s">
        <v>171</v>
      </c>
      <c r="E42" s="61" t="s">
        <v>277</v>
      </c>
      <c r="F42" s="61" t="s">
        <v>278</v>
      </c>
      <c r="G42" s="123">
        <v>38500</v>
      </c>
      <c r="H42" s="123">
        <v>38500</v>
      </c>
      <c r="I42" s="123">
        <v>77000</v>
      </c>
      <c r="J42" s="124" t="s">
        <v>645</v>
      </c>
      <c r="K42" s="124" t="s">
        <v>644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XFD30"/>
    </sheetView>
  </sheetViews>
  <sheetFormatPr baseColWidth="10" defaultRowHeight="15" x14ac:dyDescent="0.25"/>
  <cols>
    <col min="1" max="1" width="6.85546875" bestFit="1" customWidth="1"/>
    <col min="2" max="4" width="23.7109375" customWidth="1"/>
  </cols>
  <sheetData>
    <row r="1" spans="1:7" ht="21" x14ac:dyDescent="0.35">
      <c r="A1" s="149" t="s">
        <v>550</v>
      </c>
      <c r="B1" s="149"/>
      <c r="C1" s="149"/>
      <c r="D1" s="149"/>
      <c r="E1" s="149"/>
      <c r="F1" s="149"/>
    </row>
    <row r="3" spans="1:7" s="65" customFormat="1" ht="25.5" x14ac:dyDescent="0.25">
      <c r="A3" s="60" t="s">
        <v>4</v>
      </c>
      <c r="B3" s="60" t="s">
        <v>23</v>
      </c>
      <c r="C3" s="60" t="s">
        <v>24</v>
      </c>
      <c r="D3" s="60" t="s">
        <v>25</v>
      </c>
      <c r="E3" s="60" t="s">
        <v>592</v>
      </c>
      <c r="F3" s="60" t="s">
        <v>594</v>
      </c>
      <c r="G3" s="121" t="s">
        <v>646</v>
      </c>
    </row>
    <row r="4" spans="1:7" s="100" customFormat="1" ht="25.5" x14ac:dyDescent="0.25">
      <c r="A4" s="61">
        <v>2020</v>
      </c>
      <c r="B4" s="62" t="s">
        <v>104</v>
      </c>
      <c r="C4" s="62" t="s">
        <v>105</v>
      </c>
      <c r="D4" s="62" t="s">
        <v>106</v>
      </c>
      <c r="E4" s="61" t="s">
        <v>108</v>
      </c>
      <c r="F4" s="127">
        <v>1739999.9999999998</v>
      </c>
      <c r="G4" s="128" t="s">
        <v>647</v>
      </c>
    </row>
    <row r="5" spans="1:7" s="100" customFormat="1" ht="25.5" x14ac:dyDescent="0.25">
      <c r="A5" s="61">
        <v>2020</v>
      </c>
      <c r="B5" s="62" t="s">
        <v>114</v>
      </c>
      <c r="C5" s="62" t="s">
        <v>115</v>
      </c>
      <c r="D5" s="62" t="s">
        <v>116</v>
      </c>
      <c r="E5" s="64" t="s">
        <v>551</v>
      </c>
      <c r="F5" s="127">
        <v>65075.999999999993</v>
      </c>
      <c r="G5" s="129" t="s">
        <v>647</v>
      </c>
    </row>
    <row r="6" spans="1:7" s="100" customFormat="1" ht="38.25" x14ac:dyDescent="0.25">
      <c r="A6" s="61">
        <v>2020</v>
      </c>
      <c r="B6" s="62" t="s">
        <v>117</v>
      </c>
      <c r="C6" s="62" t="s">
        <v>118</v>
      </c>
      <c r="D6" s="62" t="s">
        <v>119</v>
      </c>
      <c r="E6" s="64" t="s">
        <v>552</v>
      </c>
      <c r="F6" s="127">
        <v>113679.99999999999</v>
      </c>
      <c r="G6" s="129" t="s">
        <v>647</v>
      </c>
    </row>
    <row r="7" spans="1:7" s="100" customFormat="1" ht="38.25" x14ac:dyDescent="0.25">
      <c r="A7" s="61">
        <v>2020</v>
      </c>
      <c r="B7" s="62" t="s">
        <v>120</v>
      </c>
      <c r="C7" s="62" t="s">
        <v>121</v>
      </c>
      <c r="D7" s="62" t="s">
        <v>122</v>
      </c>
      <c r="E7" s="64" t="s">
        <v>553</v>
      </c>
      <c r="F7" s="127">
        <v>266916</v>
      </c>
      <c r="G7" s="129" t="s">
        <v>647</v>
      </c>
    </row>
    <row r="8" spans="1:7" s="100" customFormat="1" ht="38.25" x14ac:dyDescent="0.25">
      <c r="A8" s="61">
        <v>2020</v>
      </c>
      <c r="B8" s="62" t="s">
        <v>123</v>
      </c>
      <c r="C8" s="62" t="s">
        <v>124</v>
      </c>
      <c r="D8" s="62" t="s">
        <v>125</v>
      </c>
      <c r="E8" s="64" t="s">
        <v>554</v>
      </c>
      <c r="F8" s="127">
        <v>185600</v>
      </c>
      <c r="G8" s="129" t="s">
        <v>647</v>
      </c>
    </row>
    <row r="9" spans="1:7" s="100" customFormat="1" ht="25.5" x14ac:dyDescent="0.25">
      <c r="A9" s="61">
        <v>2020</v>
      </c>
      <c r="B9" s="62" t="s">
        <v>126</v>
      </c>
      <c r="C9" s="62" t="s">
        <v>127</v>
      </c>
      <c r="D9" s="62" t="s">
        <v>128</v>
      </c>
      <c r="E9" s="64" t="s">
        <v>555</v>
      </c>
      <c r="F9" s="127">
        <v>111742.79999999999</v>
      </c>
      <c r="G9" s="129" t="s">
        <v>647</v>
      </c>
    </row>
    <row r="10" spans="1:7" s="100" customFormat="1" ht="25.5" x14ac:dyDescent="0.25">
      <c r="A10" s="61">
        <v>2020</v>
      </c>
      <c r="B10" s="62" t="s">
        <v>129</v>
      </c>
      <c r="C10" s="62" t="s">
        <v>130</v>
      </c>
      <c r="D10" s="62" t="s">
        <v>131</v>
      </c>
      <c r="E10" s="64" t="s">
        <v>556</v>
      </c>
      <c r="F10" s="127">
        <v>782884</v>
      </c>
      <c r="G10" s="129" t="s">
        <v>647</v>
      </c>
    </row>
    <row r="11" spans="1:7" s="100" customFormat="1" ht="25.5" x14ac:dyDescent="0.25">
      <c r="A11" s="61">
        <v>2020</v>
      </c>
      <c r="B11" s="62" t="s">
        <v>132</v>
      </c>
      <c r="C11" s="62" t="s">
        <v>133</v>
      </c>
      <c r="D11" s="62" t="s">
        <v>134</v>
      </c>
      <c r="E11" s="64" t="s">
        <v>557</v>
      </c>
      <c r="F11" s="127">
        <v>130325.99999999999</v>
      </c>
      <c r="G11" s="129" t="s">
        <v>647</v>
      </c>
    </row>
    <row r="12" spans="1:7" s="100" customFormat="1" ht="38.25" x14ac:dyDescent="0.25">
      <c r="A12" s="61">
        <v>2020</v>
      </c>
      <c r="B12" s="62" t="s">
        <v>135</v>
      </c>
      <c r="C12" s="62" t="s">
        <v>136</v>
      </c>
      <c r="D12" s="62" t="s">
        <v>137</v>
      </c>
      <c r="E12" s="64" t="s">
        <v>558</v>
      </c>
      <c r="F12" s="127">
        <v>283040</v>
      </c>
      <c r="G12" s="129" t="s">
        <v>647</v>
      </c>
    </row>
    <row r="13" spans="1:7" s="100" customFormat="1" ht="38.25" x14ac:dyDescent="0.25">
      <c r="A13" s="61">
        <v>2020</v>
      </c>
      <c r="B13" s="62" t="s">
        <v>50</v>
      </c>
      <c r="C13" s="62" t="s">
        <v>138</v>
      </c>
      <c r="D13" s="62" t="s">
        <v>139</v>
      </c>
      <c r="E13" s="64" t="s">
        <v>559</v>
      </c>
      <c r="F13" s="127">
        <v>527800</v>
      </c>
      <c r="G13" s="129" t="s">
        <v>647</v>
      </c>
    </row>
    <row r="14" spans="1:7" s="100" customFormat="1" ht="25.5" x14ac:dyDescent="0.25">
      <c r="A14" s="61">
        <v>2020</v>
      </c>
      <c r="B14" s="62" t="s">
        <v>140</v>
      </c>
      <c r="C14" s="62" t="s">
        <v>141</v>
      </c>
      <c r="D14" s="62" t="s">
        <v>142</v>
      </c>
      <c r="E14" s="64" t="s">
        <v>560</v>
      </c>
      <c r="F14" s="127">
        <v>97440</v>
      </c>
      <c r="G14" s="129" t="s">
        <v>647</v>
      </c>
    </row>
    <row r="15" spans="1:7" s="100" customFormat="1" ht="25.5" x14ac:dyDescent="0.25">
      <c r="A15" s="61">
        <v>2020</v>
      </c>
      <c r="B15" s="62" t="s">
        <v>143</v>
      </c>
      <c r="C15" s="62" t="s">
        <v>144</v>
      </c>
      <c r="D15" s="62" t="s">
        <v>145</v>
      </c>
      <c r="E15" s="64" t="s">
        <v>561</v>
      </c>
      <c r="F15" s="127">
        <v>102718</v>
      </c>
      <c r="G15" s="129" t="s">
        <v>647</v>
      </c>
    </row>
    <row r="16" spans="1:7" s="100" customFormat="1" ht="25.5" x14ac:dyDescent="0.25">
      <c r="A16" s="61">
        <v>2020</v>
      </c>
      <c r="B16" s="62" t="s">
        <v>146</v>
      </c>
      <c r="C16" s="62" t="s">
        <v>147</v>
      </c>
      <c r="D16" s="62" t="s">
        <v>148</v>
      </c>
      <c r="E16" s="64" t="s">
        <v>562</v>
      </c>
      <c r="F16" s="127">
        <v>85782</v>
      </c>
      <c r="G16" s="129" t="s">
        <v>647</v>
      </c>
    </row>
    <row r="17" spans="1:7" s="100" customFormat="1" ht="25.5" x14ac:dyDescent="0.25">
      <c r="A17" s="61">
        <v>2020</v>
      </c>
      <c r="B17" s="62" t="s">
        <v>149</v>
      </c>
      <c r="C17" s="62" t="s">
        <v>150</v>
      </c>
      <c r="D17" s="62" t="s">
        <v>151</v>
      </c>
      <c r="E17" s="61" t="s">
        <v>152</v>
      </c>
      <c r="F17" s="127">
        <v>123006.39999999999</v>
      </c>
      <c r="G17" s="128" t="s">
        <v>647</v>
      </c>
    </row>
    <row r="18" spans="1:7" s="100" customFormat="1" ht="25.5" x14ac:dyDescent="0.25">
      <c r="A18" s="61">
        <v>2020</v>
      </c>
      <c r="B18" s="62" t="s">
        <v>153</v>
      </c>
      <c r="C18" s="62" t="s">
        <v>150</v>
      </c>
      <c r="D18" s="62" t="s">
        <v>151</v>
      </c>
      <c r="E18" s="61" t="s">
        <v>154</v>
      </c>
      <c r="F18" s="127">
        <v>95120</v>
      </c>
      <c r="G18" s="128" t="s">
        <v>647</v>
      </c>
    </row>
    <row r="19" spans="1:7" s="100" customFormat="1" ht="25.5" x14ac:dyDescent="0.25">
      <c r="A19" s="61">
        <v>2020</v>
      </c>
      <c r="B19" s="62" t="s">
        <v>155</v>
      </c>
      <c r="C19" s="62" t="s">
        <v>144</v>
      </c>
      <c r="D19" s="62" t="s">
        <v>145</v>
      </c>
      <c r="E19" s="61" t="s">
        <v>156</v>
      </c>
      <c r="F19" s="127">
        <v>101790</v>
      </c>
      <c r="G19" s="128" t="s">
        <v>647</v>
      </c>
    </row>
    <row r="20" spans="1:7" s="100" customFormat="1" ht="25.5" x14ac:dyDescent="0.25">
      <c r="A20" s="61">
        <v>2020</v>
      </c>
      <c r="B20" s="62" t="s">
        <v>31</v>
      </c>
      <c r="C20" s="62" t="s">
        <v>147</v>
      </c>
      <c r="D20" s="62" t="s">
        <v>148</v>
      </c>
      <c r="E20" s="61" t="s">
        <v>157</v>
      </c>
      <c r="F20" s="127">
        <v>83520</v>
      </c>
      <c r="G20" s="128" t="s">
        <v>647</v>
      </c>
    </row>
    <row r="21" spans="1:7" s="100" customFormat="1" ht="25.5" x14ac:dyDescent="0.25">
      <c r="A21" s="61">
        <v>2020</v>
      </c>
      <c r="B21" s="62" t="s">
        <v>158</v>
      </c>
      <c r="C21" s="62" t="s">
        <v>159</v>
      </c>
      <c r="D21" s="62" t="s">
        <v>160</v>
      </c>
      <c r="E21" s="61" t="s">
        <v>161</v>
      </c>
      <c r="F21" s="127">
        <v>58208.799999999996</v>
      </c>
      <c r="G21" s="128" t="s">
        <v>647</v>
      </c>
    </row>
    <row r="22" spans="1:7" s="100" customFormat="1" ht="25.5" x14ac:dyDescent="0.25">
      <c r="A22" s="61">
        <v>2020</v>
      </c>
      <c r="B22" s="62" t="s">
        <v>162</v>
      </c>
      <c r="C22" s="62" t="s">
        <v>133</v>
      </c>
      <c r="D22" s="62" t="s">
        <v>134</v>
      </c>
      <c r="E22" s="61" t="s">
        <v>163</v>
      </c>
      <c r="F22" s="127">
        <v>136613.19999999998</v>
      </c>
      <c r="G22" s="128" t="s">
        <v>647</v>
      </c>
    </row>
    <row r="23" spans="1:7" s="100" customFormat="1" ht="25.5" x14ac:dyDescent="0.25">
      <c r="A23" s="61">
        <v>2020</v>
      </c>
      <c r="B23" s="62" t="s">
        <v>164</v>
      </c>
      <c r="C23" s="62" t="s">
        <v>165</v>
      </c>
      <c r="D23" s="62" t="s">
        <v>166</v>
      </c>
      <c r="E23" s="61" t="s">
        <v>167</v>
      </c>
      <c r="F23" s="127">
        <v>189103.19999999998</v>
      </c>
      <c r="G23" s="128" t="s">
        <v>647</v>
      </c>
    </row>
    <row r="24" spans="1:7" s="100" customFormat="1" ht="25.5" x14ac:dyDescent="0.25">
      <c r="A24" s="61">
        <v>2020</v>
      </c>
      <c r="B24" s="62" t="s">
        <v>168</v>
      </c>
      <c r="C24" s="62" t="s">
        <v>127</v>
      </c>
      <c r="D24" s="62" t="s">
        <v>128</v>
      </c>
      <c r="E24" s="61" t="s">
        <v>169</v>
      </c>
      <c r="F24" s="127">
        <v>103356</v>
      </c>
      <c r="G24" s="128" t="s">
        <v>647</v>
      </c>
    </row>
    <row r="25" spans="1:7" s="100" customFormat="1" ht="25.5" x14ac:dyDescent="0.25">
      <c r="A25" s="61">
        <v>2020</v>
      </c>
      <c r="B25" s="62" t="s">
        <v>65</v>
      </c>
      <c r="C25" s="62" t="s">
        <v>170</v>
      </c>
      <c r="D25" s="62" t="s">
        <v>171</v>
      </c>
      <c r="E25" s="61" t="s">
        <v>172</v>
      </c>
      <c r="F25" s="127">
        <v>57999.999999999993</v>
      </c>
      <c r="G25" s="128" t="s">
        <v>647</v>
      </c>
    </row>
    <row r="26" spans="1:7" s="100" customFormat="1" ht="25.5" x14ac:dyDescent="0.25">
      <c r="A26" s="61">
        <v>2020</v>
      </c>
      <c r="B26" s="62" t="s">
        <v>173</v>
      </c>
      <c r="C26" s="62" t="s">
        <v>141</v>
      </c>
      <c r="D26" s="62" t="s">
        <v>142</v>
      </c>
      <c r="E26" s="61" t="s">
        <v>174</v>
      </c>
      <c r="F26" s="127">
        <v>107589.99999999999</v>
      </c>
      <c r="G26" s="128" t="s">
        <v>647</v>
      </c>
    </row>
    <row r="27" spans="1:7" s="100" customFormat="1" ht="25.5" x14ac:dyDescent="0.25">
      <c r="A27" s="61">
        <v>2020</v>
      </c>
      <c r="B27" s="62" t="s">
        <v>175</v>
      </c>
      <c r="C27" s="62" t="s">
        <v>176</v>
      </c>
      <c r="D27" s="62" t="s">
        <v>177</v>
      </c>
      <c r="E27" s="61" t="s">
        <v>178</v>
      </c>
      <c r="F27" s="127">
        <v>115999.99999999999</v>
      </c>
      <c r="G27" s="128" t="s">
        <v>647</v>
      </c>
    </row>
    <row r="28" spans="1:7" s="100" customFormat="1" ht="25.5" x14ac:dyDescent="0.25">
      <c r="A28" s="61">
        <v>2020</v>
      </c>
      <c r="B28" s="62" t="s">
        <v>86</v>
      </c>
      <c r="C28" s="62" t="s">
        <v>147</v>
      </c>
      <c r="D28" s="62" t="s">
        <v>148</v>
      </c>
      <c r="E28" s="61" t="s">
        <v>179</v>
      </c>
      <c r="F28" s="127">
        <v>93380</v>
      </c>
      <c r="G28" s="128" t="s">
        <v>647</v>
      </c>
    </row>
    <row r="29" spans="1:7" s="100" customFormat="1" ht="25.5" x14ac:dyDescent="0.25">
      <c r="A29" s="61">
        <v>2020</v>
      </c>
      <c r="B29" s="62" t="s">
        <v>180</v>
      </c>
      <c r="C29" s="62" t="s">
        <v>159</v>
      </c>
      <c r="D29" s="62" t="s">
        <v>160</v>
      </c>
      <c r="E29" s="61" t="s">
        <v>181</v>
      </c>
      <c r="F29" s="127">
        <v>117763.2</v>
      </c>
      <c r="G29" s="128" t="s">
        <v>647</v>
      </c>
    </row>
    <row r="30" spans="1:7" s="100" customFormat="1" ht="25.5" x14ac:dyDescent="0.25">
      <c r="A30" s="61">
        <v>2020</v>
      </c>
      <c r="B30" s="62" t="s">
        <v>182</v>
      </c>
      <c r="C30" s="62" t="s">
        <v>171</v>
      </c>
      <c r="D30" s="62" t="s">
        <v>171</v>
      </c>
      <c r="E30" s="61" t="s">
        <v>183</v>
      </c>
      <c r="F30" s="127">
        <v>89320</v>
      </c>
      <c r="G30" s="128" t="s">
        <v>647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7"/>
  <sheetViews>
    <sheetView zoomScaleNormal="100" workbookViewId="0">
      <selection activeCell="I54" sqref="I54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12.140625" style="1" bestFit="1" customWidth="1"/>
    <col min="4" max="4" width="11.85546875" style="1" bestFit="1" customWidth="1"/>
    <col min="5" max="5" width="11.85546875" style="1" customWidth="1"/>
    <col min="6" max="9" width="10.85546875" style="1"/>
    <col min="10" max="10" width="10.85546875" style="19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3" spans="2:16" ht="20.25" x14ac:dyDescent="0.3">
      <c r="B3" s="134" t="s">
        <v>523</v>
      </c>
      <c r="C3" s="134"/>
      <c r="D3" s="134"/>
      <c r="E3" s="134"/>
      <c r="F3" s="134"/>
      <c r="G3" s="134"/>
      <c r="H3" s="134"/>
      <c r="I3" s="134"/>
    </row>
    <row r="4" spans="2:16" x14ac:dyDescent="0.3">
      <c r="K4" s="19"/>
      <c r="L4" s="19"/>
      <c r="M4" s="19"/>
    </row>
    <row r="5" spans="2:16" x14ac:dyDescent="0.3">
      <c r="B5" s="135" t="s">
        <v>395</v>
      </c>
      <c r="C5" s="135"/>
      <c r="D5" s="135"/>
      <c r="E5" s="135"/>
      <c r="F5" s="135"/>
      <c r="G5" s="135"/>
      <c r="H5" s="135"/>
      <c r="K5" s="19"/>
      <c r="L5" s="19"/>
      <c r="M5" s="19"/>
    </row>
    <row r="6" spans="2:16" s="3" customFormat="1" ht="27" customHeight="1" x14ac:dyDescent="0.3">
      <c r="B6" s="12" t="s">
        <v>4</v>
      </c>
      <c r="C6" s="8" t="s">
        <v>441</v>
      </c>
      <c r="D6" s="8" t="s">
        <v>5</v>
      </c>
      <c r="E6" s="8" t="s">
        <v>392</v>
      </c>
      <c r="F6" s="8" t="s">
        <v>6</v>
      </c>
      <c r="G6" s="8" t="s">
        <v>7</v>
      </c>
      <c r="H6" s="8" t="s">
        <v>8</v>
      </c>
      <c r="I6" s="8" t="s">
        <v>380</v>
      </c>
      <c r="J6" s="20"/>
      <c r="K6" s="27"/>
      <c r="L6" s="28"/>
      <c r="M6" s="28"/>
    </row>
    <row r="7" spans="2:16" x14ac:dyDescent="0.3">
      <c r="B7" s="13" t="s">
        <v>77</v>
      </c>
      <c r="C7" s="4" t="s">
        <v>2</v>
      </c>
      <c r="D7" s="2">
        <v>39</v>
      </c>
      <c r="E7" s="10"/>
      <c r="F7" s="2">
        <v>35</v>
      </c>
      <c r="G7" s="2">
        <v>35</v>
      </c>
      <c r="H7" s="2"/>
      <c r="I7" s="10"/>
      <c r="J7" s="21"/>
      <c r="K7" s="21"/>
      <c r="L7" s="19"/>
      <c r="M7" s="19"/>
    </row>
    <row r="8" spans="2:16" x14ac:dyDescent="0.3">
      <c r="B8" s="13" t="s">
        <v>77</v>
      </c>
      <c r="C8" s="4" t="s">
        <v>3</v>
      </c>
      <c r="D8" s="11">
        <v>38</v>
      </c>
      <c r="E8" s="11"/>
      <c r="F8" s="11">
        <v>40</v>
      </c>
      <c r="G8" s="11">
        <v>40</v>
      </c>
      <c r="H8" s="2"/>
      <c r="I8" s="10"/>
      <c r="J8" s="21"/>
      <c r="K8" s="21"/>
      <c r="L8" s="19"/>
      <c r="M8" s="19"/>
    </row>
    <row r="9" spans="2:16" x14ac:dyDescent="0.3">
      <c r="B9" s="13" t="s">
        <v>60</v>
      </c>
      <c r="C9" s="4" t="s">
        <v>2</v>
      </c>
      <c r="D9" s="2">
        <v>29</v>
      </c>
      <c r="E9" s="10"/>
      <c r="F9" s="2">
        <v>29</v>
      </c>
      <c r="G9" s="2">
        <v>29</v>
      </c>
      <c r="H9" s="2"/>
      <c r="I9" s="10"/>
      <c r="J9" s="21"/>
      <c r="K9" s="21"/>
      <c r="L9" s="19"/>
      <c r="M9" s="19"/>
    </row>
    <row r="10" spans="2:16" x14ac:dyDescent="0.3">
      <c r="B10" s="13" t="s">
        <v>60</v>
      </c>
      <c r="C10" s="4" t="s">
        <v>3</v>
      </c>
      <c r="D10" s="2">
        <v>39</v>
      </c>
      <c r="E10" s="10"/>
      <c r="F10" s="2">
        <v>39</v>
      </c>
      <c r="G10" s="2">
        <v>39</v>
      </c>
      <c r="H10" s="2"/>
      <c r="I10" s="10"/>
      <c r="J10" s="21"/>
      <c r="K10" s="19"/>
      <c r="L10" s="29"/>
      <c r="M10" s="19"/>
    </row>
    <row r="11" spans="2:16" x14ac:dyDescent="0.3">
      <c r="B11" s="13" t="s">
        <v>57</v>
      </c>
      <c r="C11" s="4" t="s">
        <v>2</v>
      </c>
      <c r="D11" s="2">
        <v>26</v>
      </c>
      <c r="E11" s="10"/>
      <c r="F11" s="2">
        <v>10</v>
      </c>
      <c r="G11" s="2">
        <v>10</v>
      </c>
      <c r="H11" s="2"/>
      <c r="I11" s="10"/>
      <c r="J11" s="21"/>
      <c r="K11" s="21"/>
      <c r="L11" s="19"/>
      <c r="M11" s="19"/>
    </row>
    <row r="12" spans="2:16" x14ac:dyDescent="0.3">
      <c r="B12" s="13" t="s">
        <v>57</v>
      </c>
      <c r="C12" s="4" t="s">
        <v>3</v>
      </c>
      <c r="D12" s="2">
        <v>26</v>
      </c>
      <c r="E12" s="10"/>
      <c r="F12" s="2">
        <v>27</v>
      </c>
      <c r="G12" s="2">
        <v>27</v>
      </c>
      <c r="H12" s="2"/>
      <c r="I12" s="10"/>
      <c r="J12" s="21"/>
      <c r="K12" s="21"/>
      <c r="L12" s="19"/>
      <c r="M12" s="19"/>
    </row>
    <row r="13" spans="2:16" x14ac:dyDescent="0.3">
      <c r="B13" s="13" t="s">
        <v>26</v>
      </c>
      <c r="C13" s="4" t="s">
        <v>2</v>
      </c>
      <c r="D13" s="2">
        <v>15</v>
      </c>
      <c r="E13" s="10">
        <v>3</v>
      </c>
      <c r="F13" s="10">
        <v>18</v>
      </c>
      <c r="G13" s="2">
        <v>16</v>
      </c>
      <c r="H13" s="2">
        <v>1</v>
      </c>
      <c r="I13" s="10">
        <v>1</v>
      </c>
      <c r="J13" s="21"/>
      <c r="K13" s="21"/>
      <c r="L13" s="19"/>
      <c r="M13" s="19"/>
    </row>
    <row r="14" spans="2:16" x14ac:dyDescent="0.3">
      <c r="B14" s="13" t="s">
        <v>26</v>
      </c>
      <c r="C14" s="4" t="s">
        <v>3</v>
      </c>
      <c r="D14" s="2">
        <v>26</v>
      </c>
      <c r="E14" s="10"/>
      <c r="F14" s="2">
        <v>28</v>
      </c>
      <c r="G14" s="2">
        <v>0</v>
      </c>
      <c r="H14" s="2">
        <v>28</v>
      </c>
      <c r="I14" s="10"/>
      <c r="J14" s="21"/>
      <c r="K14" s="21"/>
      <c r="L14" s="19"/>
      <c r="M14" s="19"/>
    </row>
    <row r="15" spans="2:16" x14ac:dyDescent="0.3">
      <c r="B15" s="13" t="s">
        <v>386</v>
      </c>
      <c r="C15" s="4" t="s">
        <v>2</v>
      </c>
      <c r="D15" s="2">
        <v>7</v>
      </c>
      <c r="E15" s="10"/>
      <c r="F15" s="2">
        <v>0</v>
      </c>
      <c r="G15" s="2"/>
      <c r="H15" s="2"/>
      <c r="I15" s="10"/>
      <c r="J15" s="21"/>
      <c r="K15" s="21"/>
      <c r="L15" s="19"/>
      <c r="M15" s="19"/>
    </row>
    <row r="16" spans="2:16" x14ac:dyDescent="0.3">
      <c r="B16" s="13" t="s">
        <v>386</v>
      </c>
      <c r="C16" s="4" t="s">
        <v>9</v>
      </c>
      <c r="D16" s="2">
        <v>12</v>
      </c>
      <c r="E16" s="10"/>
      <c r="F16" s="2">
        <v>12</v>
      </c>
      <c r="G16" s="2">
        <v>6</v>
      </c>
      <c r="H16" s="2">
        <v>6</v>
      </c>
      <c r="I16" s="10"/>
      <c r="J16" s="21"/>
      <c r="K16" s="21"/>
      <c r="L16" s="19"/>
      <c r="M16" s="19"/>
      <c r="P16" s="19"/>
    </row>
    <row r="17" spans="2:17" x14ac:dyDescent="0.3">
      <c r="B17" s="13" t="s">
        <v>386</v>
      </c>
      <c r="C17" s="4" t="s">
        <v>3</v>
      </c>
      <c r="D17" s="2">
        <v>27</v>
      </c>
      <c r="E17" s="10"/>
      <c r="F17" s="2">
        <v>0</v>
      </c>
      <c r="G17" s="2"/>
      <c r="H17" s="2"/>
      <c r="I17" s="10"/>
      <c r="J17" s="21"/>
      <c r="K17" s="21"/>
      <c r="L17" s="19"/>
      <c r="M17" s="19"/>
      <c r="P17" s="19"/>
    </row>
    <row r="18" spans="2:17" x14ac:dyDescent="0.3">
      <c r="B18" s="15" t="s">
        <v>389</v>
      </c>
      <c r="C18" s="16"/>
      <c r="D18" s="15">
        <f t="shared" ref="D18:I18" si="0">SUM(D7:D17)</f>
        <v>284</v>
      </c>
      <c r="E18" s="15">
        <f t="shared" si="0"/>
        <v>3</v>
      </c>
      <c r="F18" s="15">
        <f t="shared" si="0"/>
        <v>238</v>
      </c>
      <c r="G18" s="15">
        <f t="shared" si="0"/>
        <v>202</v>
      </c>
      <c r="H18" s="15">
        <f t="shared" si="0"/>
        <v>35</v>
      </c>
      <c r="I18" s="15">
        <f t="shared" si="0"/>
        <v>1</v>
      </c>
      <c r="J18" s="22"/>
      <c r="K18" s="21"/>
      <c r="L18" s="19"/>
      <c r="M18" s="19"/>
      <c r="P18" s="19"/>
    </row>
    <row r="19" spans="2:17" x14ac:dyDescent="0.3">
      <c r="K19" s="19"/>
      <c r="L19" s="19"/>
      <c r="M19" s="19"/>
      <c r="P19" s="19"/>
    </row>
    <row r="20" spans="2:17" x14ac:dyDescent="0.3">
      <c r="P20" s="19"/>
    </row>
    <row r="21" spans="2:17" x14ac:dyDescent="0.3">
      <c r="P21" s="19"/>
    </row>
    <row r="22" spans="2:17" x14ac:dyDescent="0.3">
      <c r="P22" s="19"/>
    </row>
    <row r="23" spans="2:17" x14ac:dyDescent="0.3">
      <c r="P23" s="19"/>
    </row>
    <row r="24" spans="2:17" x14ac:dyDescent="0.3">
      <c r="P24" s="19"/>
    </row>
    <row r="25" spans="2:17" x14ac:dyDescent="0.3">
      <c r="P25" s="19"/>
    </row>
    <row r="26" spans="2:17" x14ac:dyDescent="0.3">
      <c r="P26" s="19"/>
    </row>
    <row r="27" spans="2:17" x14ac:dyDescent="0.3">
      <c r="P27" s="19"/>
    </row>
    <row r="28" spans="2:17" x14ac:dyDescent="0.3">
      <c r="P28" s="19"/>
    </row>
    <row r="29" spans="2:17" x14ac:dyDescent="0.3">
      <c r="P29" s="74"/>
      <c r="Q29" s="74"/>
    </row>
    <row r="30" spans="2:17" x14ac:dyDescent="0.3">
      <c r="P30" s="74"/>
      <c r="Q30" s="74"/>
    </row>
    <row r="31" spans="2:17" x14ac:dyDescent="0.3">
      <c r="P31" s="74" t="s">
        <v>394</v>
      </c>
      <c r="Q31" s="74">
        <f>+E18+D18</f>
        <v>287</v>
      </c>
    </row>
    <row r="32" spans="2:17" x14ac:dyDescent="0.3">
      <c r="P32" s="74" t="s">
        <v>6</v>
      </c>
      <c r="Q32" s="74">
        <f>+F18</f>
        <v>238</v>
      </c>
    </row>
    <row r="33" spans="16:17" x14ac:dyDescent="0.3">
      <c r="P33" s="74" t="s">
        <v>7</v>
      </c>
      <c r="Q33" s="74">
        <f>+G18</f>
        <v>202</v>
      </c>
    </row>
    <row r="34" spans="16:17" x14ac:dyDescent="0.3">
      <c r="P34" s="74"/>
      <c r="Q34" s="74"/>
    </row>
    <row r="35" spans="16:17" x14ac:dyDescent="0.3">
      <c r="P35" s="74"/>
      <c r="Q35" s="74"/>
    </row>
    <row r="36" spans="16:17" x14ac:dyDescent="0.3">
      <c r="P36" s="74"/>
      <c r="Q36" s="74"/>
    </row>
    <row r="37" spans="16:17" x14ac:dyDescent="0.3">
      <c r="P37" s="74"/>
      <c r="Q37" s="74"/>
    </row>
  </sheetData>
  <mergeCells count="2">
    <mergeCell ref="B5:H5"/>
    <mergeCell ref="B3:I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6" sqref="D6"/>
    </sheetView>
  </sheetViews>
  <sheetFormatPr baseColWidth="10" defaultRowHeight="15" x14ac:dyDescent="0.25"/>
  <cols>
    <col min="1" max="1" width="6.85546875" bestFit="1" customWidth="1"/>
    <col min="2" max="2" width="43.42578125" customWidth="1"/>
    <col min="3" max="4" width="26" customWidth="1"/>
    <col min="5" max="5" width="10.85546875" style="65"/>
    <col min="6" max="6" width="11.28515625" bestFit="1" customWidth="1"/>
  </cols>
  <sheetData>
    <row r="1" spans="1:7" s="42" customFormat="1" ht="21" x14ac:dyDescent="0.35">
      <c r="A1" s="149" t="s">
        <v>593</v>
      </c>
      <c r="B1" s="149"/>
      <c r="C1" s="149"/>
      <c r="D1" s="149"/>
      <c r="E1" s="149"/>
      <c r="F1" s="149"/>
    </row>
    <row r="2" spans="1:7" s="42" customFormat="1" x14ac:dyDescent="0.25">
      <c r="E2" s="65"/>
    </row>
    <row r="3" spans="1:7" s="70" customFormat="1" ht="25.5" x14ac:dyDescent="0.25">
      <c r="A3" s="60" t="s">
        <v>4</v>
      </c>
      <c r="B3" s="60" t="s">
        <v>23</v>
      </c>
      <c r="C3" s="60" t="s">
        <v>24</v>
      </c>
      <c r="D3" s="60" t="s">
        <v>25</v>
      </c>
      <c r="E3" s="60" t="s">
        <v>592</v>
      </c>
      <c r="F3" s="60" t="s">
        <v>594</v>
      </c>
      <c r="G3" s="60" t="s">
        <v>646</v>
      </c>
    </row>
    <row r="4" spans="1:7" s="100" customFormat="1" ht="25.5" x14ac:dyDescent="0.25">
      <c r="A4" s="61">
        <v>2021</v>
      </c>
      <c r="B4" s="62" t="s">
        <v>114</v>
      </c>
      <c r="C4" s="62" t="s">
        <v>141</v>
      </c>
      <c r="D4" s="62" t="s">
        <v>142</v>
      </c>
      <c r="E4" s="68" t="s">
        <v>563</v>
      </c>
      <c r="F4" s="92">
        <v>99760</v>
      </c>
      <c r="G4" s="130" t="s">
        <v>648</v>
      </c>
    </row>
    <row r="5" spans="1:7" s="100" customFormat="1" ht="25.5" x14ac:dyDescent="0.25">
      <c r="A5" s="61">
        <v>2021</v>
      </c>
      <c r="B5" s="62" t="s">
        <v>117</v>
      </c>
      <c r="C5" s="62" t="s">
        <v>121</v>
      </c>
      <c r="D5" s="62" t="s">
        <v>122</v>
      </c>
      <c r="E5" s="68" t="s">
        <v>564</v>
      </c>
      <c r="F5" s="92">
        <v>190240</v>
      </c>
      <c r="G5" s="130" t="s">
        <v>648</v>
      </c>
    </row>
    <row r="6" spans="1:7" s="100" customFormat="1" ht="25.5" x14ac:dyDescent="0.25">
      <c r="A6" s="61">
        <v>2021</v>
      </c>
      <c r="B6" s="62" t="s">
        <v>120</v>
      </c>
      <c r="C6" s="62" t="s">
        <v>203</v>
      </c>
      <c r="D6" s="62" t="s">
        <v>316</v>
      </c>
      <c r="E6" s="68" t="s">
        <v>565</v>
      </c>
      <c r="F6" s="92">
        <v>279096</v>
      </c>
      <c r="G6" s="130" t="s">
        <v>648</v>
      </c>
    </row>
    <row r="7" spans="1:7" s="100" customFormat="1" ht="25.5" x14ac:dyDescent="0.25">
      <c r="A7" s="61">
        <v>2021</v>
      </c>
      <c r="B7" s="62" t="s">
        <v>123</v>
      </c>
      <c r="C7" s="62" t="s">
        <v>247</v>
      </c>
      <c r="D7" s="62" t="s">
        <v>248</v>
      </c>
      <c r="E7" s="68" t="s">
        <v>566</v>
      </c>
      <c r="F7" s="92">
        <v>208800</v>
      </c>
      <c r="G7" s="130" t="s">
        <v>648</v>
      </c>
    </row>
    <row r="8" spans="1:7" s="100" customFormat="1" x14ac:dyDescent="0.25">
      <c r="A8" s="61">
        <v>2021</v>
      </c>
      <c r="B8" s="62" t="s">
        <v>126</v>
      </c>
      <c r="C8" s="62" t="s">
        <v>159</v>
      </c>
      <c r="D8" s="62" t="s">
        <v>160</v>
      </c>
      <c r="E8" s="68" t="s">
        <v>567</v>
      </c>
      <c r="F8" s="92">
        <v>104342</v>
      </c>
      <c r="G8" s="130" t="s">
        <v>648</v>
      </c>
    </row>
    <row r="9" spans="1:7" s="100" customFormat="1" x14ac:dyDescent="0.25">
      <c r="A9" s="61">
        <v>2021</v>
      </c>
      <c r="B9" s="62" t="s">
        <v>129</v>
      </c>
      <c r="C9" s="62" t="s">
        <v>150</v>
      </c>
      <c r="D9" s="62" t="s">
        <v>151</v>
      </c>
      <c r="E9" s="68" t="s">
        <v>568</v>
      </c>
      <c r="F9" s="92">
        <v>631475</v>
      </c>
      <c r="G9" s="130" t="s">
        <v>648</v>
      </c>
    </row>
    <row r="10" spans="1:7" s="100" customFormat="1" ht="25.5" x14ac:dyDescent="0.25">
      <c r="A10" s="61">
        <v>2021</v>
      </c>
      <c r="B10" s="62" t="s">
        <v>135</v>
      </c>
      <c r="C10" s="62" t="s">
        <v>165</v>
      </c>
      <c r="D10" s="62" t="s">
        <v>166</v>
      </c>
      <c r="E10" s="68" t="s">
        <v>569</v>
      </c>
      <c r="F10" s="92">
        <v>305660</v>
      </c>
      <c r="G10" s="130" t="s">
        <v>648</v>
      </c>
    </row>
    <row r="11" spans="1:7" s="100" customFormat="1" ht="25.5" x14ac:dyDescent="0.25">
      <c r="A11" s="61">
        <v>2021</v>
      </c>
      <c r="B11" s="66" t="s">
        <v>313</v>
      </c>
      <c r="C11" s="62" t="s">
        <v>121</v>
      </c>
      <c r="D11" s="62" t="s">
        <v>122</v>
      </c>
      <c r="E11" s="68" t="s">
        <v>570</v>
      </c>
      <c r="F11" s="92">
        <v>102080</v>
      </c>
      <c r="G11" s="130" t="s">
        <v>648</v>
      </c>
    </row>
    <row r="12" spans="1:7" s="100" customFormat="1" ht="25.5" x14ac:dyDescent="0.25">
      <c r="A12" s="61">
        <v>2021</v>
      </c>
      <c r="B12" s="62" t="s">
        <v>50</v>
      </c>
      <c r="C12" s="62" t="s">
        <v>207</v>
      </c>
      <c r="D12" s="91" t="s">
        <v>596</v>
      </c>
      <c r="E12" s="68" t="s">
        <v>571</v>
      </c>
      <c r="F12" s="93">
        <v>545200</v>
      </c>
      <c r="G12" s="130" t="s">
        <v>648</v>
      </c>
    </row>
    <row r="13" spans="1:7" s="100" customFormat="1" x14ac:dyDescent="0.25">
      <c r="A13" s="61">
        <v>2021</v>
      </c>
      <c r="B13" s="62" t="s">
        <v>140</v>
      </c>
      <c r="C13" s="62" t="s">
        <v>136</v>
      </c>
      <c r="D13" s="62" t="s">
        <v>137</v>
      </c>
      <c r="E13" s="68" t="s">
        <v>572</v>
      </c>
      <c r="F13" s="92">
        <v>102080</v>
      </c>
      <c r="G13" s="130" t="s">
        <v>648</v>
      </c>
    </row>
    <row r="14" spans="1:7" s="100" customFormat="1" ht="25.5" x14ac:dyDescent="0.25">
      <c r="A14" s="61">
        <v>2021</v>
      </c>
      <c r="B14" s="62" t="s">
        <v>143</v>
      </c>
      <c r="C14" s="62" t="s">
        <v>147</v>
      </c>
      <c r="D14" s="62" t="s">
        <v>148</v>
      </c>
      <c r="E14" s="68" t="s">
        <v>573</v>
      </c>
      <c r="F14" s="92">
        <v>92916</v>
      </c>
      <c r="G14" s="130" t="s">
        <v>648</v>
      </c>
    </row>
    <row r="15" spans="1:7" s="100" customFormat="1" x14ac:dyDescent="0.25">
      <c r="A15" s="61">
        <v>2021</v>
      </c>
      <c r="B15" s="62" t="s">
        <v>146</v>
      </c>
      <c r="C15" s="62" t="s">
        <v>159</v>
      </c>
      <c r="D15" s="62" t="s">
        <v>160</v>
      </c>
      <c r="E15" s="68" t="s">
        <v>574</v>
      </c>
      <c r="F15" s="92">
        <v>91872</v>
      </c>
      <c r="G15" s="130" t="s">
        <v>648</v>
      </c>
    </row>
    <row r="16" spans="1:7" s="100" customFormat="1" ht="25.5" x14ac:dyDescent="0.25">
      <c r="A16" s="61">
        <v>2021</v>
      </c>
      <c r="B16" s="62" t="s">
        <v>149</v>
      </c>
      <c r="C16" s="62" t="s">
        <v>176</v>
      </c>
      <c r="D16" s="62" t="s">
        <v>177</v>
      </c>
      <c r="E16" s="68" t="s">
        <v>575</v>
      </c>
      <c r="F16" s="92">
        <v>148480</v>
      </c>
      <c r="G16" s="130" t="s">
        <v>648</v>
      </c>
    </row>
    <row r="17" spans="1:7" s="100" customFormat="1" x14ac:dyDescent="0.25">
      <c r="A17" s="61">
        <v>2021</v>
      </c>
      <c r="B17" s="62" t="s">
        <v>153</v>
      </c>
      <c r="C17" s="62" t="s">
        <v>133</v>
      </c>
      <c r="D17" s="62" t="s">
        <v>134</v>
      </c>
      <c r="E17" s="68" t="s">
        <v>576</v>
      </c>
      <c r="F17" s="92">
        <v>80678</v>
      </c>
      <c r="G17" s="130" t="s">
        <v>648</v>
      </c>
    </row>
    <row r="18" spans="1:7" s="100" customFormat="1" ht="25.5" x14ac:dyDescent="0.25">
      <c r="A18" s="61">
        <v>2021</v>
      </c>
      <c r="B18" s="62" t="s">
        <v>155</v>
      </c>
      <c r="C18" s="62" t="s">
        <v>127</v>
      </c>
      <c r="D18" s="62" t="s">
        <v>128</v>
      </c>
      <c r="E18" s="68" t="s">
        <v>577</v>
      </c>
      <c r="F18" s="92">
        <v>107880</v>
      </c>
      <c r="G18" s="130" t="s">
        <v>648</v>
      </c>
    </row>
    <row r="19" spans="1:7" s="100" customFormat="1" x14ac:dyDescent="0.25">
      <c r="A19" s="61">
        <v>2021</v>
      </c>
      <c r="B19" s="62" t="s">
        <v>31</v>
      </c>
      <c r="C19" s="62" t="s">
        <v>171</v>
      </c>
      <c r="D19" s="62" t="s">
        <v>171</v>
      </c>
      <c r="E19" s="68" t="s">
        <v>578</v>
      </c>
      <c r="F19" s="92">
        <v>87000</v>
      </c>
      <c r="G19" s="130" t="s">
        <v>648</v>
      </c>
    </row>
    <row r="20" spans="1:7" s="100" customFormat="1" x14ac:dyDescent="0.25">
      <c r="A20" s="61">
        <v>2021</v>
      </c>
      <c r="B20" s="62" t="s">
        <v>158</v>
      </c>
      <c r="C20" s="62" t="s">
        <v>124</v>
      </c>
      <c r="D20" s="62" t="s">
        <v>125</v>
      </c>
      <c r="E20" s="68" t="s">
        <v>579</v>
      </c>
      <c r="F20" s="92">
        <v>68904</v>
      </c>
      <c r="G20" s="130" t="s">
        <v>648</v>
      </c>
    </row>
    <row r="21" spans="1:7" s="100" customFormat="1" x14ac:dyDescent="0.25">
      <c r="A21" s="61">
        <v>2021</v>
      </c>
      <c r="B21" s="62" t="s">
        <v>162</v>
      </c>
      <c r="C21" s="62" t="s">
        <v>118</v>
      </c>
      <c r="D21" s="62" t="s">
        <v>119</v>
      </c>
      <c r="E21" s="68" t="s">
        <v>580</v>
      </c>
      <c r="F21" s="92">
        <v>128620.8</v>
      </c>
      <c r="G21" s="130" t="s">
        <v>648</v>
      </c>
    </row>
    <row r="22" spans="1:7" s="100" customFormat="1" ht="25.5" x14ac:dyDescent="0.25">
      <c r="A22" s="61">
        <v>2021</v>
      </c>
      <c r="B22" s="62" t="s">
        <v>164</v>
      </c>
      <c r="C22" s="62" t="s">
        <v>130</v>
      </c>
      <c r="D22" s="62" t="s">
        <v>131</v>
      </c>
      <c r="E22" s="68" t="s">
        <v>581</v>
      </c>
      <c r="F22" s="92">
        <v>191400</v>
      </c>
      <c r="G22" s="130" t="s">
        <v>648</v>
      </c>
    </row>
    <row r="23" spans="1:7" s="100" customFormat="1" ht="25.5" x14ac:dyDescent="0.25">
      <c r="A23" s="61">
        <v>2021</v>
      </c>
      <c r="B23" s="62" t="s">
        <v>168</v>
      </c>
      <c r="C23" s="62" t="s">
        <v>141</v>
      </c>
      <c r="D23" s="62" t="s">
        <v>142</v>
      </c>
      <c r="E23" s="68" t="s">
        <v>582</v>
      </c>
      <c r="F23" s="92">
        <v>109040</v>
      </c>
      <c r="G23" s="130" t="s">
        <v>648</v>
      </c>
    </row>
    <row r="24" spans="1:7" s="100" customFormat="1" x14ac:dyDescent="0.25">
      <c r="A24" s="61">
        <v>2021</v>
      </c>
      <c r="B24" s="62" t="s">
        <v>65</v>
      </c>
      <c r="C24" s="62" t="s">
        <v>133</v>
      </c>
      <c r="D24" s="62" t="s">
        <v>134</v>
      </c>
      <c r="E24" s="68" t="s">
        <v>583</v>
      </c>
      <c r="F24" s="92">
        <v>77082</v>
      </c>
      <c r="G24" s="130" t="s">
        <v>648</v>
      </c>
    </row>
    <row r="25" spans="1:7" s="100" customFormat="1" x14ac:dyDescent="0.25">
      <c r="A25" s="61">
        <v>2021</v>
      </c>
      <c r="B25" s="62" t="s">
        <v>173</v>
      </c>
      <c r="C25" s="62" t="s">
        <v>165</v>
      </c>
      <c r="D25" s="62" t="s">
        <v>166</v>
      </c>
      <c r="E25" s="68" t="s">
        <v>584</v>
      </c>
      <c r="F25" s="92">
        <v>133110</v>
      </c>
      <c r="G25" s="130" t="s">
        <v>648</v>
      </c>
    </row>
    <row r="26" spans="1:7" s="100" customFormat="1" x14ac:dyDescent="0.25">
      <c r="A26" s="61">
        <v>2021</v>
      </c>
      <c r="B26" s="62" t="s">
        <v>175</v>
      </c>
      <c r="C26" s="62" t="s">
        <v>124</v>
      </c>
      <c r="D26" s="62" t="s">
        <v>125</v>
      </c>
      <c r="E26" s="68" t="s">
        <v>585</v>
      </c>
      <c r="F26" s="92">
        <v>218428</v>
      </c>
      <c r="G26" s="130" t="s">
        <v>648</v>
      </c>
    </row>
    <row r="27" spans="1:7" s="100" customFormat="1" x14ac:dyDescent="0.25">
      <c r="A27" s="61">
        <v>2021</v>
      </c>
      <c r="B27" s="62" t="s">
        <v>86</v>
      </c>
      <c r="C27" s="62" t="s">
        <v>127</v>
      </c>
      <c r="D27" s="62" t="s">
        <v>128</v>
      </c>
      <c r="E27" s="68" t="s">
        <v>586</v>
      </c>
      <c r="F27" s="92">
        <v>99876</v>
      </c>
      <c r="G27" s="130" t="s">
        <v>648</v>
      </c>
    </row>
    <row r="28" spans="1:7" s="100" customFormat="1" ht="25.5" x14ac:dyDescent="0.25">
      <c r="A28" s="61">
        <v>2021</v>
      </c>
      <c r="B28" s="62" t="s">
        <v>180</v>
      </c>
      <c r="C28" s="62" t="s">
        <v>147</v>
      </c>
      <c r="D28" s="62" t="s">
        <v>148</v>
      </c>
      <c r="E28" s="68" t="s">
        <v>587</v>
      </c>
      <c r="F28" s="92">
        <v>106314</v>
      </c>
      <c r="G28" s="130" t="s">
        <v>648</v>
      </c>
    </row>
    <row r="29" spans="1:7" s="100" customFormat="1" x14ac:dyDescent="0.25">
      <c r="A29" s="61">
        <v>2021</v>
      </c>
      <c r="B29" s="62" t="s">
        <v>182</v>
      </c>
      <c r="C29" s="62" t="s">
        <v>144</v>
      </c>
      <c r="D29" s="62" t="s">
        <v>145</v>
      </c>
      <c r="E29" s="68" t="s">
        <v>588</v>
      </c>
      <c r="F29" s="92">
        <v>141520</v>
      </c>
      <c r="G29" s="130" t="s">
        <v>648</v>
      </c>
    </row>
    <row r="30" spans="1:7" s="100" customFormat="1" x14ac:dyDescent="0.25">
      <c r="A30" s="61">
        <v>2021</v>
      </c>
      <c r="B30" s="67" t="s">
        <v>590</v>
      </c>
      <c r="C30" s="62" t="s">
        <v>159</v>
      </c>
      <c r="D30" s="62" t="s">
        <v>160</v>
      </c>
      <c r="E30" s="68" t="s">
        <v>589</v>
      </c>
      <c r="F30" s="92">
        <v>46980</v>
      </c>
      <c r="G30" s="130" t="s">
        <v>648</v>
      </c>
    </row>
    <row r="31" spans="1:7" s="100" customFormat="1" x14ac:dyDescent="0.25">
      <c r="A31" s="61">
        <v>2021</v>
      </c>
      <c r="B31" s="62" t="s">
        <v>104</v>
      </c>
      <c r="C31" s="62" t="s">
        <v>138</v>
      </c>
      <c r="D31" s="62" t="s">
        <v>139</v>
      </c>
      <c r="E31" s="69" t="s">
        <v>591</v>
      </c>
      <c r="F31" s="92">
        <v>1759720</v>
      </c>
      <c r="G31" s="131" t="s">
        <v>648</v>
      </c>
    </row>
  </sheetData>
  <mergeCells count="1">
    <mergeCell ref="A1:F1"/>
  </mergeCell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7"/>
  <sheetViews>
    <sheetView zoomScaleNormal="100" workbookViewId="0">
      <selection activeCell="M6" sqref="M6"/>
    </sheetView>
  </sheetViews>
  <sheetFormatPr baseColWidth="10" defaultColWidth="10.85546875" defaultRowHeight="16.5" outlineLevelRow="2" x14ac:dyDescent="0.3"/>
  <cols>
    <col min="1" max="1" width="7.42578125" style="1" customWidth="1"/>
    <col min="2" max="2" width="12.5703125" style="1" hidden="1" customWidth="1"/>
    <col min="3" max="3" width="15.7109375" style="1" customWidth="1"/>
    <col min="4" max="4" width="11.85546875" style="1" bestFit="1" customWidth="1"/>
    <col min="5" max="5" width="11.85546875" style="1" customWidth="1"/>
    <col min="6" max="9" width="10.85546875" style="1"/>
    <col min="10" max="10" width="10.85546875" style="19"/>
    <col min="11" max="11" width="10.28515625" style="1" customWidth="1"/>
    <col min="12" max="13" width="10.85546875" style="1"/>
    <col min="14" max="14" width="12.140625" style="1" customWidth="1"/>
    <col min="15" max="15" width="12.42578125" style="1" bestFit="1" customWidth="1"/>
    <col min="16" max="16384" width="10.85546875" style="1"/>
  </cols>
  <sheetData>
    <row r="3" spans="2:12" ht="20.25" x14ac:dyDescent="0.3">
      <c r="B3" s="1" t="s">
        <v>0</v>
      </c>
      <c r="C3" s="134" t="s">
        <v>442</v>
      </c>
      <c r="D3" s="134"/>
      <c r="E3" s="134"/>
      <c r="F3" s="134"/>
      <c r="G3" s="134"/>
      <c r="H3" s="134"/>
      <c r="I3" s="134"/>
    </row>
    <row r="5" spans="2:12" x14ac:dyDescent="0.3">
      <c r="B5" s="132"/>
      <c r="C5" s="133"/>
      <c r="D5" s="133"/>
      <c r="E5" s="133"/>
      <c r="F5" s="133"/>
      <c r="G5" s="133"/>
      <c r="H5" s="133"/>
      <c r="I5" s="133"/>
      <c r="K5" s="19"/>
    </row>
    <row r="6" spans="2:12" s="3" customFormat="1" ht="27" customHeight="1" x14ac:dyDescent="0.3">
      <c r="B6" s="12" t="s">
        <v>4</v>
      </c>
      <c r="C6" s="8" t="s">
        <v>441</v>
      </c>
      <c r="D6" s="8" t="s">
        <v>5</v>
      </c>
      <c r="E6" s="8" t="s">
        <v>392</v>
      </c>
      <c r="F6" s="8" t="s">
        <v>6</v>
      </c>
      <c r="G6" s="8" t="s">
        <v>7</v>
      </c>
      <c r="H6" s="8" t="s">
        <v>8</v>
      </c>
      <c r="I6" s="8" t="s">
        <v>380</v>
      </c>
      <c r="J6" s="20"/>
      <c r="K6" s="27"/>
    </row>
    <row r="7" spans="2:12" hidden="1" outlineLevel="2" x14ac:dyDescent="0.3">
      <c r="B7" s="13" t="s">
        <v>77</v>
      </c>
      <c r="C7" s="4" t="s">
        <v>2</v>
      </c>
      <c r="D7" s="10">
        <v>39</v>
      </c>
      <c r="E7" s="10"/>
      <c r="F7" s="10">
        <v>35</v>
      </c>
      <c r="G7" s="10">
        <v>35</v>
      </c>
      <c r="H7" s="10"/>
      <c r="I7" s="10"/>
      <c r="J7" s="21"/>
      <c r="K7" s="21"/>
      <c r="L7" s="1" t="s">
        <v>382</v>
      </c>
    </row>
    <row r="8" spans="2:12" hidden="1" outlineLevel="2" x14ac:dyDescent="0.3">
      <c r="B8" s="13" t="s">
        <v>60</v>
      </c>
      <c r="C8" s="4" t="s">
        <v>2</v>
      </c>
      <c r="D8" s="10">
        <v>29</v>
      </c>
      <c r="E8" s="10"/>
      <c r="F8" s="10">
        <v>29</v>
      </c>
      <c r="G8" s="10">
        <v>29</v>
      </c>
      <c r="H8" s="10"/>
      <c r="I8" s="10"/>
      <c r="J8" s="21"/>
      <c r="K8" s="21"/>
    </row>
    <row r="9" spans="2:12" hidden="1" outlineLevel="2" x14ac:dyDescent="0.3">
      <c r="B9" s="13" t="s">
        <v>57</v>
      </c>
      <c r="C9" s="4" t="s">
        <v>2</v>
      </c>
      <c r="D9" s="10">
        <v>26</v>
      </c>
      <c r="E9" s="10"/>
      <c r="F9" s="10">
        <v>10</v>
      </c>
      <c r="G9" s="10">
        <v>10</v>
      </c>
      <c r="H9" s="10"/>
      <c r="I9" s="10"/>
      <c r="J9" s="21"/>
      <c r="K9" s="21"/>
      <c r="L9" s="1" t="s">
        <v>381</v>
      </c>
    </row>
    <row r="10" spans="2:12" hidden="1" outlineLevel="2" x14ac:dyDescent="0.3">
      <c r="B10" s="13" t="s">
        <v>26</v>
      </c>
      <c r="C10" s="4" t="s">
        <v>2</v>
      </c>
      <c r="D10" s="10">
        <v>15</v>
      </c>
      <c r="E10" s="10">
        <v>3</v>
      </c>
      <c r="F10" s="10">
        <v>18</v>
      </c>
      <c r="G10" s="10">
        <v>16</v>
      </c>
      <c r="H10" s="10">
        <v>1</v>
      </c>
      <c r="I10" s="10">
        <v>1</v>
      </c>
      <c r="J10" s="21"/>
      <c r="K10" s="21"/>
      <c r="L10" s="1" t="s">
        <v>391</v>
      </c>
    </row>
    <row r="11" spans="2:12" hidden="1" outlineLevel="2" x14ac:dyDescent="0.3">
      <c r="B11" s="13" t="s">
        <v>386</v>
      </c>
      <c r="C11" s="4" t="s">
        <v>2</v>
      </c>
      <c r="D11" s="10">
        <v>7</v>
      </c>
      <c r="E11" s="10"/>
      <c r="F11" s="10">
        <v>0</v>
      </c>
      <c r="G11" s="10"/>
      <c r="H11" s="10"/>
      <c r="I11" s="10"/>
      <c r="J11" s="21"/>
      <c r="K11" s="21"/>
    </row>
    <row r="12" spans="2:12" outlineLevel="1" collapsed="1" x14ac:dyDescent="0.3">
      <c r="B12" s="13"/>
      <c r="C12" s="34" t="s">
        <v>438</v>
      </c>
      <c r="D12" s="10">
        <f t="shared" ref="D12:I12" si="0">SUBTOTAL(9,D7:D11)</f>
        <v>116</v>
      </c>
      <c r="E12" s="10">
        <f t="shared" si="0"/>
        <v>3</v>
      </c>
      <c r="F12" s="10">
        <f t="shared" si="0"/>
        <v>92</v>
      </c>
      <c r="G12" s="10">
        <f t="shared" si="0"/>
        <v>90</v>
      </c>
      <c r="H12" s="10">
        <f t="shared" si="0"/>
        <v>1</v>
      </c>
      <c r="I12" s="10">
        <f t="shared" si="0"/>
        <v>1</v>
      </c>
      <c r="J12" s="21"/>
      <c r="K12" s="21"/>
    </row>
    <row r="13" spans="2:12" hidden="1" outlineLevel="2" x14ac:dyDescent="0.3">
      <c r="B13" s="13" t="s">
        <v>386</v>
      </c>
      <c r="C13" s="4" t="s">
        <v>9</v>
      </c>
      <c r="D13" s="10">
        <v>12</v>
      </c>
      <c r="E13" s="10"/>
      <c r="F13" s="10">
        <v>12</v>
      </c>
      <c r="G13" s="10">
        <v>6</v>
      </c>
      <c r="H13" s="10">
        <v>6</v>
      </c>
      <c r="I13" s="10"/>
      <c r="J13" s="21"/>
      <c r="K13" s="21"/>
    </row>
    <row r="14" spans="2:12" outlineLevel="1" collapsed="1" x14ac:dyDescent="0.3">
      <c r="B14" s="13"/>
      <c r="C14" s="35" t="s">
        <v>439</v>
      </c>
      <c r="D14" s="10">
        <f t="shared" ref="D14:I14" si="1">SUBTOTAL(9,D13:D13)</f>
        <v>12</v>
      </c>
      <c r="E14" s="10">
        <f t="shared" si="1"/>
        <v>0</v>
      </c>
      <c r="F14" s="10">
        <f t="shared" si="1"/>
        <v>12</v>
      </c>
      <c r="G14" s="10">
        <f t="shared" si="1"/>
        <v>6</v>
      </c>
      <c r="H14" s="10">
        <f t="shared" si="1"/>
        <v>6</v>
      </c>
      <c r="I14" s="10">
        <f t="shared" si="1"/>
        <v>0</v>
      </c>
      <c r="J14" s="21"/>
      <c r="K14" s="21"/>
    </row>
    <row r="15" spans="2:12" hidden="1" outlineLevel="2" x14ac:dyDescent="0.3">
      <c r="B15" s="13" t="s">
        <v>77</v>
      </c>
      <c r="C15" s="4" t="s">
        <v>3</v>
      </c>
      <c r="D15" s="11">
        <v>38</v>
      </c>
      <c r="E15" s="11"/>
      <c r="F15" s="11">
        <v>40</v>
      </c>
      <c r="G15" s="11">
        <v>40</v>
      </c>
      <c r="H15" s="10"/>
      <c r="I15" s="10"/>
      <c r="J15" s="21"/>
      <c r="K15" s="21"/>
      <c r="L15" s="1" t="s">
        <v>383</v>
      </c>
    </row>
    <row r="16" spans="2:12" hidden="1" outlineLevel="2" x14ac:dyDescent="0.3">
      <c r="B16" s="13" t="s">
        <v>60</v>
      </c>
      <c r="C16" s="4" t="s">
        <v>3</v>
      </c>
      <c r="D16" s="10">
        <v>39</v>
      </c>
      <c r="E16" s="10"/>
      <c r="F16" s="10">
        <v>39</v>
      </c>
      <c r="G16" s="10">
        <v>39</v>
      </c>
      <c r="H16" s="10"/>
      <c r="I16" s="10"/>
      <c r="J16" s="21"/>
      <c r="K16" s="19"/>
      <c r="L16" s="14" t="s">
        <v>388</v>
      </c>
    </row>
    <row r="17" spans="2:16" hidden="1" outlineLevel="2" x14ac:dyDescent="0.3">
      <c r="B17" s="13" t="s">
        <v>57</v>
      </c>
      <c r="C17" s="4" t="s">
        <v>3</v>
      </c>
      <c r="D17" s="10">
        <v>26</v>
      </c>
      <c r="E17" s="10"/>
      <c r="F17" s="10">
        <v>27</v>
      </c>
      <c r="G17" s="10">
        <v>27</v>
      </c>
      <c r="H17" s="10"/>
      <c r="I17" s="10"/>
      <c r="J17" s="21"/>
      <c r="K17" s="21"/>
      <c r="L17" s="1" t="s">
        <v>387</v>
      </c>
    </row>
    <row r="18" spans="2:16" hidden="1" outlineLevel="2" x14ac:dyDescent="0.3">
      <c r="B18" s="13" t="s">
        <v>26</v>
      </c>
      <c r="C18" s="4" t="s">
        <v>3</v>
      </c>
      <c r="D18" s="10">
        <v>26</v>
      </c>
      <c r="E18" s="10"/>
      <c r="F18" s="10">
        <v>28</v>
      </c>
      <c r="G18" s="10">
        <v>0</v>
      </c>
      <c r="H18" s="10">
        <v>28</v>
      </c>
      <c r="I18" s="10"/>
      <c r="J18" s="21"/>
      <c r="K18" s="21"/>
      <c r="L18" s="1" t="s">
        <v>384</v>
      </c>
    </row>
    <row r="19" spans="2:16" hidden="1" outlineLevel="2" x14ac:dyDescent="0.3">
      <c r="B19" s="13" t="s">
        <v>386</v>
      </c>
      <c r="C19" s="4" t="s">
        <v>3</v>
      </c>
      <c r="D19" s="10">
        <v>27</v>
      </c>
      <c r="E19" s="10"/>
      <c r="F19" s="10">
        <v>0</v>
      </c>
      <c r="G19" s="10"/>
      <c r="H19" s="10"/>
      <c r="I19" s="10"/>
      <c r="J19" s="21"/>
      <c r="K19" s="21"/>
    </row>
    <row r="20" spans="2:16" outlineLevel="1" collapsed="1" x14ac:dyDescent="0.3">
      <c r="B20" s="13"/>
      <c r="C20" s="35" t="s">
        <v>440</v>
      </c>
      <c r="D20" s="10">
        <f t="shared" ref="D20:I20" si="2">SUBTOTAL(9,D15:D19)</f>
        <v>156</v>
      </c>
      <c r="E20" s="10">
        <f t="shared" si="2"/>
        <v>0</v>
      </c>
      <c r="F20" s="10">
        <f t="shared" si="2"/>
        <v>134</v>
      </c>
      <c r="G20" s="10">
        <f t="shared" si="2"/>
        <v>106</v>
      </c>
      <c r="H20" s="10">
        <f t="shared" si="2"/>
        <v>28</v>
      </c>
      <c r="I20" s="10">
        <f t="shared" si="2"/>
        <v>0</v>
      </c>
      <c r="J20" s="21"/>
      <c r="K20" s="21"/>
    </row>
    <row r="21" spans="2:16" x14ac:dyDescent="0.3">
      <c r="B21" s="13"/>
      <c r="C21" s="25" t="s">
        <v>393</v>
      </c>
      <c r="D21" s="26">
        <f t="shared" ref="D21:I21" si="3">SUBTOTAL(9,D7:D19)</f>
        <v>284</v>
      </c>
      <c r="E21" s="26">
        <f t="shared" si="3"/>
        <v>3</v>
      </c>
      <c r="F21" s="26">
        <f t="shared" si="3"/>
        <v>238</v>
      </c>
      <c r="G21" s="26">
        <f t="shared" si="3"/>
        <v>202</v>
      </c>
      <c r="H21" s="26">
        <f t="shared" si="3"/>
        <v>35</v>
      </c>
      <c r="I21" s="26">
        <f t="shared" si="3"/>
        <v>1</v>
      </c>
      <c r="J21" s="21"/>
      <c r="K21" s="21"/>
    </row>
    <row r="22" spans="2:16" x14ac:dyDescent="0.3">
      <c r="K22" s="19"/>
    </row>
    <row r="25" spans="2:16" x14ac:dyDescent="0.3">
      <c r="P25" s="19"/>
    </row>
    <row r="26" spans="2:16" x14ac:dyDescent="0.3">
      <c r="P26" s="19"/>
    </row>
    <row r="27" spans="2:16" x14ac:dyDescent="0.3">
      <c r="P27" s="19"/>
    </row>
    <row r="28" spans="2:16" x14ac:dyDescent="0.3">
      <c r="P28" s="19"/>
    </row>
    <row r="29" spans="2:16" x14ac:dyDescent="0.3">
      <c r="P29" s="19"/>
    </row>
    <row r="30" spans="2:16" x14ac:dyDescent="0.3">
      <c r="P30" s="19"/>
    </row>
    <row r="31" spans="2:16" x14ac:dyDescent="0.3">
      <c r="P31" s="19"/>
    </row>
    <row r="32" spans="2:16" x14ac:dyDescent="0.3">
      <c r="P32" s="19"/>
    </row>
    <row r="33" spans="16:16" x14ac:dyDescent="0.3">
      <c r="P33" s="19"/>
    </row>
    <row r="34" spans="16:16" x14ac:dyDescent="0.3">
      <c r="P34" s="19"/>
    </row>
    <row r="35" spans="16:16" x14ac:dyDescent="0.3">
      <c r="P35" s="19"/>
    </row>
    <row r="36" spans="16:16" x14ac:dyDescent="0.3">
      <c r="P36" s="19"/>
    </row>
    <row r="37" spans="16:16" x14ac:dyDescent="0.3">
      <c r="P37" s="19"/>
    </row>
  </sheetData>
  <sortState ref="B7:L17">
    <sortCondition ref="C7:C17"/>
  </sortState>
  <mergeCells count="2">
    <mergeCell ref="B5:I5"/>
    <mergeCell ref="C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zoomScaleNormal="100" workbookViewId="0">
      <selection activeCell="K28" sqref="K28"/>
    </sheetView>
  </sheetViews>
  <sheetFormatPr baseColWidth="10" defaultColWidth="10.85546875" defaultRowHeight="16.5" x14ac:dyDescent="0.3"/>
  <cols>
    <col min="1" max="1" width="7.42578125" style="1" customWidth="1"/>
    <col min="2" max="2" width="12.5703125" style="1" customWidth="1"/>
    <col min="3" max="3" width="20" style="1" customWidth="1"/>
    <col min="4" max="4" width="11.85546875" style="17" bestFit="1" customWidth="1"/>
    <col min="5" max="5" width="11.85546875" style="17" customWidth="1"/>
    <col min="6" max="7" width="10.85546875" style="17"/>
    <col min="8" max="8" width="9" style="17" bestFit="1" customWidth="1"/>
    <col min="9" max="9" width="10.85546875" style="17"/>
    <col min="10" max="10" width="12.85546875" style="17" customWidth="1"/>
    <col min="11" max="12" width="10.85546875" style="17"/>
    <col min="13" max="13" width="12.140625" style="17" customWidth="1"/>
    <col min="14" max="14" width="12.42578125" style="17" bestFit="1" customWidth="1"/>
    <col min="15" max="16384" width="10.85546875" style="1"/>
  </cols>
  <sheetData>
    <row r="1" spans="2:14" ht="18.75" x14ac:dyDescent="0.3">
      <c r="B1" s="142" t="s">
        <v>524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4.45" customHeight="1" x14ac:dyDescent="0.3">
      <c r="B2" s="140" t="s">
        <v>4</v>
      </c>
      <c r="C2" s="138" t="s">
        <v>443</v>
      </c>
      <c r="D2" s="138"/>
      <c r="E2" s="138"/>
      <c r="F2" s="138"/>
      <c r="G2" s="138"/>
      <c r="H2" s="138"/>
      <c r="I2" s="138"/>
      <c r="J2" s="139" t="s">
        <v>444</v>
      </c>
      <c r="K2" s="139"/>
      <c r="L2" s="139"/>
      <c r="M2" s="139"/>
      <c r="N2" s="139"/>
    </row>
    <row r="3" spans="2:14" ht="66" x14ac:dyDescent="0.3">
      <c r="B3" s="141"/>
      <c r="C3" s="39" t="s">
        <v>1</v>
      </c>
      <c r="D3" s="40" t="s">
        <v>5</v>
      </c>
      <c r="E3" s="40" t="s">
        <v>396</v>
      </c>
      <c r="F3" s="40" t="s">
        <v>6</v>
      </c>
      <c r="G3" s="40" t="s">
        <v>7</v>
      </c>
      <c r="H3" s="40" t="s">
        <v>42</v>
      </c>
      <c r="I3" s="40" t="s">
        <v>8</v>
      </c>
      <c r="J3" s="36" t="s">
        <v>11</v>
      </c>
      <c r="K3" s="37" t="s">
        <v>12</v>
      </c>
      <c r="L3" s="37" t="s">
        <v>13</v>
      </c>
      <c r="M3" s="36" t="s">
        <v>397</v>
      </c>
      <c r="N3" s="36" t="s">
        <v>14</v>
      </c>
    </row>
    <row r="4" spans="2:14" ht="33" x14ac:dyDescent="0.3">
      <c r="B4" s="9">
        <v>2018</v>
      </c>
      <c r="C4" s="5" t="s">
        <v>63</v>
      </c>
      <c r="D4" s="136">
        <v>39</v>
      </c>
      <c r="E4" s="30"/>
      <c r="F4" s="9">
        <v>33</v>
      </c>
      <c r="G4" s="9">
        <v>33</v>
      </c>
      <c r="H4" s="9"/>
      <c r="I4" s="9">
        <v>0</v>
      </c>
      <c r="J4" s="9">
        <v>11</v>
      </c>
      <c r="K4" s="9">
        <v>11</v>
      </c>
      <c r="L4" s="9">
        <v>0</v>
      </c>
      <c r="M4" s="9">
        <v>0</v>
      </c>
      <c r="N4" s="9">
        <v>0</v>
      </c>
    </row>
    <row r="5" spans="2:14" x14ac:dyDescent="0.3">
      <c r="B5" s="9">
        <v>2018</v>
      </c>
      <c r="C5" s="4" t="s">
        <v>79</v>
      </c>
      <c r="D5" s="137"/>
      <c r="E5" s="30"/>
      <c r="F5" s="9">
        <v>2</v>
      </c>
      <c r="G5" s="9">
        <v>2</v>
      </c>
      <c r="H5" s="9"/>
      <c r="I5" s="9">
        <v>0</v>
      </c>
      <c r="J5" s="9">
        <v>233</v>
      </c>
      <c r="K5" s="9">
        <f>+J5-M5</f>
        <v>218</v>
      </c>
      <c r="L5" s="9">
        <v>0</v>
      </c>
      <c r="M5" s="9">
        <v>15</v>
      </c>
      <c r="N5" s="9">
        <v>0</v>
      </c>
    </row>
    <row r="6" spans="2:14" x14ac:dyDescent="0.3">
      <c r="B6" s="9">
        <v>2019</v>
      </c>
      <c r="C6" s="4" t="s">
        <v>63</v>
      </c>
      <c r="D6" s="18">
        <v>19</v>
      </c>
      <c r="E6" s="18"/>
      <c r="F6" s="9">
        <v>19</v>
      </c>
      <c r="G6" s="9">
        <v>19</v>
      </c>
      <c r="H6" s="9"/>
      <c r="I6" s="9">
        <v>0</v>
      </c>
      <c r="J6" s="9">
        <v>99</v>
      </c>
      <c r="K6" s="9">
        <v>98</v>
      </c>
      <c r="L6" s="9">
        <v>0</v>
      </c>
      <c r="M6" s="9">
        <v>1</v>
      </c>
      <c r="N6" s="9">
        <v>0</v>
      </c>
    </row>
    <row r="7" spans="2:14" x14ac:dyDescent="0.3">
      <c r="B7" s="9">
        <v>2019</v>
      </c>
      <c r="C7" s="4" t="s">
        <v>390</v>
      </c>
      <c r="D7" s="18">
        <v>10</v>
      </c>
      <c r="E7" s="18"/>
      <c r="F7" s="9">
        <v>10</v>
      </c>
      <c r="G7" s="9">
        <v>10</v>
      </c>
      <c r="H7" s="9"/>
      <c r="I7" s="9">
        <v>0</v>
      </c>
      <c r="J7" s="9">
        <v>61</v>
      </c>
      <c r="K7" s="9">
        <v>61</v>
      </c>
      <c r="L7" s="9">
        <v>0</v>
      </c>
      <c r="M7" s="9">
        <v>0</v>
      </c>
      <c r="N7" s="9">
        <v>0</v>
      </c>
    </row>
    <row r="8" spans="2:14" x14ac:dyDescent="0.3">
      <c r="B8" s="9">
        <v>2020</v>
      </c>
      <c r="C8" s="4" t="s">
        <v>10</v>
      </c>
      <c r="D8" s="10">
        <v>11</v>
      </c>
      <c r="E8" s="10"/>
      <c r="F8" s="9">
        <v>9</v>
      </c>
      <c r="G8" s="9">
        <v>9</v>
      </c>
      <c r="H8" s="9"/>
      <c r="I8" s="9">
        <v>0</v>
      </c>
      <c r="J8" s="9">
        <v>7</v>
      </c>
      <c r="K8" s="9">
        <v>7</v>
      </c>
      <c r="L8" s="9">
        <v>0</v>
      </c>
      <c r="M8" s="9">
        <v>0</v>
      </c>
      <c r="N8" s="9">
        <v>0</v>
      </c>
    </row>
    <row r="9" spans="2:14" x14ac:dyDescent="0.3">
      <c r="B9" s="9">
        <v>2020</v>
      </c>
      <c r="C9" s="4" t="s">
        <v>38</v>
      </c>
      <c r="D9" s="10">
        <v>15</v>
      </c>
      <c r="E9" s="10"/>
      <c r="F9" s="9">
        <v>1</v>
      </c>
      <c r="G9" s="9">
        <v>1</v>
      </c>
      <c r="H9" s="9"/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x14ac:dyDescent="0.3">
      <c r="B10" s="9">
        <v>2021</v>
      </c>
      <c r="C10" s="4" t="s">
        <v>10</v>
      </c>
      <c r="D10" s="10">
        <v>9</v>
      </c>
      <c r="E10" s="10"/>
      <c r="F10" s="9">
        <v>9</v>
      </c>
      <c r="G10" s="9">
        <v>9</v>
      </c>
      <c r="H10" s="9"/>
      <c r="I10" s="9">
        <v>0</v>
      </c>
      <c r="J10" s="30">
        <v>57</v>
      </c>
      <c r="K10" s="30">
        <f>57-19</f>
        <v>38</v>
      </c>
      <c r="L10" s="30">
        <v>0</v>
      </c>
      <c r="M10" s="30">
        <v>19</v>
      </c>
      <c r="N10" s="30">
        <v>0</v>
      </c>
    </row>
    <row r="11" spans="2:14" x14ac:dyDescent="0.3">
      <c r="B11" s="9">
        <v>2021</v>
      </c>
      <c r="C11" s="4" t="s">
        <v>38</v>
      </c>
      <c r="D11" s="10">
        <v>6</v>
      </c>
      <c r="E11" s="10">
        <v>2</v>
      </c>
      <c r="F11" s="9">
        <v>8</v>
      </c>
      <c r="G11" s="9">
        <v>6</v>
      </c>
      <c r="H11" s="9">
        <v>1</v>
      </c>
      <c r="I11" s="9">
        <v>1</v>
      </c>
      <c r="J11" s="30">
        <v>21</v>
      </c>
      <c r="K11" s="30">
        <v>12</v>
      </c>
      <c r="L11" s="30">
        <v>0</v>
      </c>
      <c r="M11" s="30">
        <v>44</v>
      </c>
      <c r="N11" s="30">
        <v>0</v>
      </c>
    </row>
    <row r="12" spans="2:14" x14ac:dyDescent="0.3">
      <c r="B12" s="9">
        <v>2021</v>
      </c>
      <c r="C12" s="4" t="s">
        <v>525</v>
      </c>
      <c r="D12" s="10"/>
      <c r="E12" s="10">
        <v>1</v>
      </c>
      <c r="F12" s="9">
        <v>1</v>
      </c>
      <c r="G12" s="9">
        <v>1</v>
      </c>
      <c r="H12" s="9"/>
      <c r="I12" s="9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2:14" x14ac:dyDescent="0.3">
      <c r="B13" s="9">
        <v>2022</v>
      </c>
      <c r="C13" s="4" t="s">
        <v>38</v>
      </c>
      <c r="D13" s="10">
        <f>12+7</f>
        <v>19</v>
      </c>
      <c r="E13" s="10"/>
      <c r="F13" s="9">
        <v>12</v>
      </c>
      <c r="G13" s="9">
        <v>6</v>
      </c>
      <c r="H13" s="9"/>
      <c r="I13" s="9">
        <v>6</v>
      </c>
      <c r="J13" s="30">
        <v>5</v>
      </c>
      <c r="K13" s="30">
        <v>0</v>
      </c>
      <c r="L13" s="30">
        <v>0</v>
      </c>
      <c r="M13" s="30">
        <v>17</v>
      </c>
      <c r="N13" s="30">
        <v>5</v>
      </c>
    </row>
    <row r="14" spans="2:14" x14ac:dyDescent="0.3">
      <c r="B14" s="25"/>
      <c r="C14" s="71"/>
      <c r="D14" s="72">
        <f>SUM(D4:D13)</f>
        <v>128</v>
      </c>
      <c r="E14" s="72">
        <f t="shared" ref="E14:N14" si="0">SUM(E4:E13)</f>
        <v>3</v>
      </c>
      <c r="F14" s="72">
        <f t="shared" si="0"/>
        <v>104</v>
      </c>
      <c r="G14" s="72">
        <f t="shared" si="0"/>
        <v>96</v>
      </c>
      <c r="H14" s="72">
        <f t="shared" si="0"/>
        <v>1</v>
      </c>
      <c r="I14" s="72">
        <f t="shared" si="0"/>
        <v>7</v>
      </c>
      <c r="J14" s="38">
        <f t="shared" si="0"/>
        <v>494</v>
      </c>
      <c r="K14" s="38">
        <f t="shared" si="0"/>
        <v>445</v>
      </c>
      <c r="L14" s="38">
        <f t="shared" si="0"/>
        <v>0</v>
      </c>
      <c r="M14" s="38">
        <f t="shared" si="0"/>
        <v>96</v>
      </c>
      <c r="N14" s="38">
        <f t="shared" si="0"/>
        <v>5</v>
      </c>
    </row>
    <row r="15" spans="2:14" x14ac:dyDescent="0.3">
      <c r="B15" s="1" t="s">
        <v>398</v>
      </c>
    </row>
  </sheetData>
  <mergeCells count="5">
    <mergeCell ref="D4:D5"/>
    <mergeCell ref="C2:I2"/>
    <mergeCell ref="J2:N2"/>
    <mergeCell ref="B2:B3"/>
    <mergeCell ref="B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3" sqref="J3"/>
    </sheetView>
  </sheetViews>
  <sheetFormatPr baseColWidth="10" defaultColWidth="10.85546875" defaultRowHeight="15" x14ac:dyDescent="0.25"/>
  <cols>
    <col min="1" max="1" width="10.85546875" style="76"/>
    <col min="2" max="2" width="6.85546875" style="76" bestFit="1" customWidth="1"/>
    <col min="3" max="3" width="35.85546875" style="76" customWidth="1"/>
    <col min="4" max="6" width="10.85546875" style="76"/>
    <col min="7" max="8" width="12.140625" style="76" customWidth="1"/>
    <col min="9" max="9" width="12" style="76" customWidth="1"/>
    <col min="10" max="10" width="12" style="104" customWidth="1"/>
    <col min="11" max="16384" width="10.85546875" style="76"/>
  </cols>
  <sheetData>
    <row r="1" spans="1:10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</row>
    <row r="2" spans="1:10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</row>
    <row r="3" spans="1:10" ht="44.1" customHeight="1" x14ac:dyDescent="0.25">
      <c r="A3" s="144" t="s">
        <v>617</v>
      </c>
      <c r="B3" s="144"/>
      <c r="C3" s="144"/>
      <c r="D3" s="144"/>
      <c r="E3" s="144"/>
      <c r="F3" s="144"/>
      <c r="G3" s="144"/>
      <c r="H3" s="144"/>
      <c r="I3" s="144"/>
    </row>
    <row r="4" spans="1:10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616</v>
      </c>
    </row>
    <row r="5" spans="1:10" ht="26.25" x14ac:dyDescent="0.25">
      <c r="A5" s="51" t="s">
        <v>403</v>
      </c>
      <c r="B5" s="51" t="s">
        <v>77</v>
      </c>
      <c r="C5" s="31" t="s">
        <v>65</v>
      </c>
      <c r="D5" s="50" t="s">
        <v>78</v>
      </c>
      <c r="E5" s="50" t="s">
        <v>79</v>
      </c>
      <c r="F5" s="50" t="s">
        <v>80</v>
      </c>
      <c r="G5" s="77">
        <v>6</v>
      </c>
      <c r="H5" s="78">
        <v>6</v>
      </c>
      <c r="I5" s="48"/>
      <c r="J5" s="101" t="s">
        <v>613</v>
      </c>
    </row>
    <row r="6" spans="1:10" ht="26.25" x14ac:dyDescent="0.25">
      <c r="A6" s="51" t="s">
        <v>404</v>
      </c>
      <c r="B6" s="51" t="s">
        <v>77</v>
      </c>
      <c r="C6" s="44" t="s">
        <v>36</v>
      </c>
      <c r="D6" s="50" t="s">
        <v>78</v>
      </c>
      <c r="E6" s="50" t="s">
        <v>79</v>
      </c>
      <c r="F6" s="50" t="s">
        <v>81</v>
      </c>
      <c r="G6" s="77">
        <v>5</v>
      </c>
      <c r="H6" s="78">
        <v>5</v>
      </c>
      <c r="I6" s="48"/>
      <c r="J6" s="101" t="s">
        <v>613</v>
      </c>
    </row>
    <row r="7" spans="1:10" ht="26.25" x14ac:dyDescent="0.25">
      <c r="A7" s="51" t="s">
        <v>405</v>
      </c>
      <c r="B7" s="51" t="s">
        <v>77</v>
      </c>
      <c r="C7" s="44" t="s">
        <v>82</v>
      </c>
      <c r="D7" s="50" t="s">
        <v>78</v>
      </c>
      <c r="E7" s="51" t="s">
        <v>63</v>
      </c>
      <c r="F7" s="50" t="s">
        <v>80</v>
      </c>
      <c r="G7" s="77">
        <v>12</v>
      </c>
      <c r="H7" s="78">
        <v>12</v>
      </c>
      <c r="I7" s="48"/>
      <c r="J7" s="101" t="s">
        <v>613</v>
      </c>
    </row>
    <row r="8" spans="1:10" ht="26.25" x14ac:dyDescent="0.25">
      <c r="A8" s="51" t="s">
        <v>406</v>
      </c>
      <c r="B8" s="51" t="s">
        <v>77</v>
      </c>
      <c r="C8" s="44" t="s">
        <v>83</v>
      </c>
      <c r="D8" s="50" t="s">
        <v>78</v>
      </c>
      <c r="E8" s="51" t="s">
        <v>63</v>
      </c>
      <c r="F8" s="50" t="s">
        <v>80</v>
      </c>
      <c r="G8" s="77">
        <v>7</v>
      </c>
      <c r="H8" s="78">
        <v>7</v>
      </c>
      <c r="I8" s="48"/>
      <c r="J8" s="101" t="s">
        <v>613</v>
      </c>
    </row>
    <row r="9" spans="1:10" ht="26.25" x14ac:dyDescent="0.25">
      <c r="A9" s="51" t="s">
        <v>407</v>
      </c>
      <c r="B9" s="51" t="s">
        <v>77</v>
      </c>
      <c r="C9" s="31" t="s">
        <v>33</v>
      </c>
      <c r="D9" s="50" t="s">
        <v>78</v>
      </c>
      <c r="E9" s="51" t="s">
        <v>63</v>
      </c>
      <c r="F9" s="50" t="s">
        <v>80</v>
      </c>
      <c r="G9" s="77">
        <v>10</v>
      </c>
      <c r="H9" s="78">
        <v>10</v>
      </c>
      <c r="I9" s="48"/>
      <c r="J9" s="101" t="s">
        <v>613</v>
      </c>
    </row>
    <row r="10" spans="1:10" ht="39" x14ac:dyDescent="0.25">
      <c r="A10" s="51" t="s">
        <v>408</v>
      </c>
      <c r="B10" s="51" t="s">
        <v>77</v>
      </c>
      <c r="C10" s="44" t="s">
        <v>43</v>
      </c>
      <c r="D10" s="50" t="s">
        <v>78</v>
      </c>
      <c r="E10" s="51" t="s">
        <v>63</v>
      </c>
      <c r="F10" s="50" t="s">
        <v>614</v>
      </c>
      <c r="G10" s="77">
        <v>5</v>
      </c>
      <c r="H10" s="78">
        <v>5</v>
      </c>
      <c r="I10" s="48"/>
      <c r="J10" s="101" t="s">
        <v>613</v>
      </c>
    </row>
    <row r="11" spans="1:10" ht="26.25" x14ac:dyDescent="0.25">
      <c r="A11" s="51" t="s">
        <v>409</v>
      </c>
      <c r="B11" s="51" t="s">
        <v>77</v>
      </c>
      <c r="C11" s="31" t="s">
        <v>34</v>
      </c>
      <c r="D11" s="50" t="s">
        <v>78</v>
      </c>
      <c r="E11" s="51" t="s">
        <v>63</v>
      </c>
      <c r="F11" s="50" t="s">
        <v>85</v>
      </c>
      <c r="G11" s="77">
        <v>6</v>
      </c>
      <c r="H11" s="78">
        <v>6</v>
      </c>
      <c r="I11" s="48"/>
      <c r="J11" s="101" t="s">
        <v>613</v>
      </c>
    </row>
    <row r="12" spans="1:10" ht="26.25" x14ac:dyDescent="0.25">
      <c r="A12" s="51" t="s">
        <v>410</v>
      </c>
      <c r="B12" s="51" t="s">
        <v>77</v>
      </c>
      <c r="C12" s="44" t="s">
        <v>72</v>
      </c>
      <c r="D12" s="50" t="s">
        <v>78</v>
      </c>
      <c r="E12" s="51" t="s">
        <v>63</v>
      </c>
      <c r="F12" s="50" t="s">
        <v>84</v>
      </c>
      <c r="G12" s="77">
        <v>8</v>
      </c>
      <c r="H12" s="78">
        <v>8</v>
      </c>
      <c r="I12" s="48"/>
      <c r="J12" s="101" t="s">
        <v>613</v>
      </c>
    </row>
    <row r="13" spans="1:10" ht="39" x14ac:dyDescent="0.25">
      <c r="A13" s="51" t="s">
        <v>411</v>
      </c>
      <c r="B13" s="51" t="s">
        <v>77</v>
      </c>
      <c r="C13" s="44" t="s">
        <v>86</v>
      </c>
      <c r="D13" s="50" t="s">
        <v>78</v>
      </c>
      <c r="E13" s="51" t="s">
        <v>63</v>
      </c>
      <c r="F13" s="50" t="s">
        <v>614</v>
      </c>
      <c r="G13" s="77">
        <v>3</v>
      </c>
      <c r="H13" s="78">
        <v>3</v>
      </c>
      <c r="I13" s="48"/>
      <c r="J13" s="101" t="s">
        <v>613</v>
      </c>
    </row>
    <row r="14" spans="1:10" ht="39" x14ac:dyDescent="0.25">
      <c r="A14" s="51" t="s">
        <v>412</v>
      </c>
      <c r="B14" s="51" t="s">
        <v>77</v>
      </c>
      <c r="C14" s="44" t="s">
        <v>66</v>
      </c>
      <c r="D14" s="50" t="s">
        <v>78</v>
      </c>
      <c r="E14" s="51" t="s">
        <v>63</v>
      </c>
      <c r="F14" s="50" t="s">
        <v>87</v>
      </c>
      <c r="G14" s="77">
        <v>3</v>
      </c>
      <c r="H14" s="78">
        <v>3</v>
      </c>
      <c r="I14" s="48"/>
      <c r="J14" s="101" t="s">
        <v>613</v>
      </c>
    </row>
    <row r="15" spans="1:10" ht="39" x14ac:dyDescent="0.25">
      <c r="A15" s="51" t="s">
        <v>413</v>
      </c>
      <c r="B15" s="51" t="s">
        <v>77</v>
      </c>
      <c r="C15" s="31" t="s">
        <v>35</v>
      </c>
      <c r="D15" s="50" t="s">
        <v>78</v>
      </c>
      <c r="E15" s="51" t="s">
        <v>63</v>
      </c>
      <c r="F15" s="50" t="s">
        <v>88</v>
      </c>
      <c r="G15" s="77">
        <v>2</v>
      </c>
      <c r="H15" s="78">
        <v>2</v>
      </c>
      <c r="I15" s="48"/>
      <c r="J15" s="101" t="s">
        <v>613</v>
      </c>
    </row>
    <row r="16" spans="1:10" ht="39" x14ac:dyDescent="0.25">
      <c r="A16" s="51" t="s">
        <v>414</v>
      </c>
      <c r="B16" s="51" t="s">
        <v>77</v>
      </c>
      <c r="C16" s="44" t="s">
        <v>30</v>
      </c>
      <c r="D16" s="50" t="s">
        <v>78</v>
      </c>
      <c r="E16" s="51" t="s">
        <v>63</v>
      </c>
      <c r="F16" s="50" t="s">
        <v>88</v>
      </c>
      <c r="G16" s="77">
        <v>1</v>
      </c>
      <c r="H16" s="78">
        <v>1</v>
      </c>
      <c r="I16" s="48"/>
      <c r="J16" s="101" t="s">
        <v>613</v>
      </c>
    </row>
    <row r="17" spans="1:10" ht="39" x14ac:dyDescent="0.25">
      <c r="A17" s="51" t="s">
        <v>415</v>
      </c>
      <c r="B17" s="51" t="s">
        <v>77</v>
      </c>
      <c r="C17" s="44" t="s">
        <v>71</v>
      </c>
      <c r="D17" s="50" t="s">
        <v>78</v>
      </c>
      <c r="E17" s="51" t="s">
        <v>63</v>
      </c>
      <c r="F17" s="50" t="s">
        <v>89</v>
      </c>
      <c r="G17" s="77">
        <v>6</v>
      </c>
      <c r="H17" s="78">
        <v>6</v>
      </c>
      <c r="I17" s="48"/>
      <c r="J17" s="101" t="s">
        <v>613</v>
      </c>
    </row>
    <row r="18" spans="1:10" ht="26.25" x14ac:dyDescent="0.25">
      <c r="A18" s="51" t="s">
        <v>416</v>
      </c>
      <c r="B18" s="51" t="s">
        <v>77</v>
      </c>
      <c r="C18" s="31" t="s">
        <v>90</v>
      </c>
      <c r="D18" s="50" t="s">
        <v>78</v>
      </c>
      <c r="E18" s="51" t="s">
        <v>63</v>
      </c>
      <c r="F18" s="50" t="s">
        <v>85</v>
      </c>
      <c r="G18" s="77">
        <v>1</v>
      </c>
      <c r="H18" s="78">
        <v>1</v>
      </c>
      <c r="I18" s="48"/>
      <c r="J18" s="101" t="s">
        <v>613</v>
      </c>
    </row>
    <row r="19" spans="1:10" ht="39" x14ac:dyDescent="0.25">
      <c r="A19" s="51" t="s">
        <v>417</v>
      </c>
      <c r="B19" s="51" t="s">
        <v>77</v>
      </c>
      <c r="C19" s="44" t="s">
        <v>69</v>
      </c>
      <c r="D19" s="50" t="s">
        <v>78</v>
      </c>
      <c r="E19" s="51" t="s">
        <v>63</v>
      </c>
      <c r="F19" s="50" t="s">
        <v>88</v>
      </c>
      <c r="G19" s="77">
        <v>7</v>
      </c>
      <c r="H19" s="78">
        <v>7</v>
      </c>
      <c r="I19" s="48"/>
      <c r="J19" s="101" t="s">
        <v>613</v>
      </c>
    </row>
    <row r="20" spans="1:10" ht="39" x14ac:dyDescent="0.25">
      <c r="A20" s="51" t="s">
        <v>418</v>
      </c>
      <c r="B20" s="51" t="s">
        <v>77</v>
      </c>
      <c r="C20" s="44" t="s">
        <v>61</v>
      </c>
      <c r="D20" s="50" t="s">
        <v>78</v>
      </c>
      <c r="E20" s="51" t="s">
        <v>63</v>
      </c>
      <c r="F20" s="50" t="s">
        <v>91</v>
      </c>
      <c r="G20" s="77">
        <v>10</v>
      </c>
      <c r="H20" s="78">
        <v>10</v>
      </c>
      <c r="I20" s="48"/>
      <c r="J20" s="101" t="s">
        <v>613</v>
      </c>
    </row>
    <row r="21" spans="1:10" ht="51.75" x14ac:dyDescent="0.25">
      <c r="A21" s="51" t="s">
        <v>419</v>
      </c>
      <c r="B21" s="51" t="s">
        <v>77</v>
      </c>
      <c r="C21" s="44" t="s">
        <v>92</v>
      </c>
      <c r="D21" s="50" t="s">
        <v>78</v>
      </c>
      <c r="E21" s="51" t="s">
        <v>63</v>
      </c>
      <c r="F21" s="50" t="s">
        <v>615</v>
      </c>
      <c r="G21" s="77">
        <v>7</v>
      </c>
      <c r="H21" s="78">
        <v>7</v>
      </c>
      <c r="I21" s="48"/>
      <c r="J21" s="101" t="s">
        <v>613</v>
      </c>
    </row>
    <row r="22" spans="1:10" ht="51.75" x14ac:dyDescent="0.25">
      <c r="A22" s="51" t="s">
        <v>420</v>
      </c>
      <c r="B22" s="51" t="s">
        <v>77</v>
      </c>
      <c r="C22" s="31" t="s">
        <v>93</v>
      </c>
      <c r="D22" s="50" t="s">
        <v>78</v>
      </c>
      <c r="E22" s="51" t="s">
        <v>63</v>
      </c>
      <c r="F22" s="50" t="s">
        <v>595</v>
      </c>
      <c r="G22" s="77">
        <v>0</v>
      </c>
      <c r="H22" s="78">
        <v>0</v>
      </c>
      <c r="I22" s="48"/>
      <c r="J22" s="101" t="s">
        <v>613</v>
      </c>
    </row>
    <row r="23" spans="1:10" ht="39" x14ac:dyDescent="0.25">
      <c r="A23" s="51" t="s">
        <v>421</v>
      </c>
      <c r="B23" s="51" t="s">
        <v>77</v>
      </c>
      <c r="C23" s="31" t="s">
        <v>70</v>
      </c>
      <c r="D23" s="50" t="s">
        <v>78</v>
      </c>
      <c r="E23" s="51" t="s">
        <v>63</v>
      </c>
      <c r="F23" s="50" t="s">
        <v>88</v>
      </c>
      <c r="G23" s="77">
        <v>14</v>
      </c>
      <c r="H23" s="78">
        <v>14</v>
      </c>
      <c r="I23" s="48"/>
      <c r="J23" s="101" t="s">
        <v>613</v>
      </c>
    </row>
    <row r="24" spans="1:10" ht="39" x14ac:dyDescent="0.25">
      <c r="A24" s="51" t="s">
        <v>422</v>
      </c>
      <c r="B24" s="51" t="s">
        <v>77</v>
      </c>
      <c r="C24" s="44" t="s">
        <v>68</v>
      </c>
      <c r="D24" s="50" t="s">
        <v>78</v>
      </c>
      <c r="E24" s="51" t="s">
        <v>63</v>
      </c>
      <c r="F24" s="50" t="s">
        <v>88</v>
      </c>
      <c r="G24" s="77">
        <v>5</v>
      </c>
      <c r="H24" s="78">
        <v>5</v>
      </c>
      <c r="I24" s="48"/>
      <c r="J24" s="101" t="s">
        <v>613</v>
      </c>
    </row>
    <row r="25" spans="1:10" ht="39" x14ac:dyDescent="0.25">
      <c r="A25" s="51" t="s">
        <v>424</v>
      </c>
      <c r="B25" s="51" t="s">
        <v>77</v>
      </c>
      <c r="C25" s="44" t="s">
        <v>41</v>
      </c>
      <c r="D25" s="50" t="s">
        <v>78</v>
      </c>
      <c r="E25" s="51" t="s">
        <v>63</v>
      </c>
      <c r="F25" s="50" t="s">
        <v>89</v>
      </c>
      <c r="G25" s="77">
        <v>19</v>
      </c>
      <c r="H25" s="78">
        <v>19</v>
      </c>
      <c r="I25" s="48"/>
      <c r="J25" s="102" t="s">
        <v>613</v>
      </c>
    </row>
    <row r="26" spans="1:10" ht="26.25" x14ac:dyDescent="0.25">
      <c r="A26" s="51" t="s">
        <v>425</v>
      </c>
      <c r="B26" s="51" t="s">
        <v>77</v>
      </c>
      <c r="C26" s="44" t="s">
        <v>36</v>
      </c>
      <c r="D26" s="50" t="s">
        <v>78</v>
      </c>
      <c r="E26" s="51" t="s">
        <v>63</v>
      </c>
      <c r="F26" s="50" t="s">
        <v>95</v>
      </c>
      <c r="G26" s="77">
        <v>5</v>
      </c>
      <c r="H26" s="78">
        <v>5</v>
      </c>
      <c r="I26" s="48"/>
      <c r="J26" s="101" t="s">
        <v>613</v>
      </c>
    </row>
    <row r="27" spans="1:10" ht="26.25" x14ac:dyDescent="0.25">
      <c r="A27" s="51" t="s">
        <v>426</v>
      </c>
      <c r="B27" s="51" t="s">
        <v>77</v>
      </c>
      <c r="C27" s="31" t="s">
        <v>34</v>
      </c>
      <c r="D27" s="50" t="s">
        <v>78</v>
      </c>
      <c r="E27" s="51" t="s">
        <v>63</v>
      </c>
      <c r="F27" s="50" t="s">
        <v>95</v>
      </c>
      <c r="G27" s="77">
        <v>3</v>
      </c>
      <c r="H27" s="78">
        <v>3</v>
      </c>
      <c r="I27" s="48"/>
      <c r="J27" s="101" t="s">
        <v>613</v>
      </c>
    </row>
    <row r="28" spans="1:10" ht="26.25" x14ac:dyDescent="0.25">
      <c r="A28" s="51" t="s">
        <v>427</v>
      </c>
      <c r="B28" s="51" t="s">
        <v>77</v>
      </c>
      <c r="C28" s="44" t="s">
        <v>30</v>
      </c>
      <c r="D28" s="50" t="s">
        <v>78</v>
      </c>
      <c r="E28" s="51" t="s">
        <v>63</v>
      </c>
      <c r="F28" s="50" t="s">
        <v>96</v>
      </c>
      <c r="G28" s="77">
        <v>4</v>
      </c>
      <c r="H28" s="78">
        <v>4</v>
      </c>
      <c r="I28" s="48"/>
      <c r="J28" s="101" t="s">
        <v>613</v>
      </c>
    </row>
    <row r="29" spans="1:10" ht="26.25" x14ac:dyDescent="0.25">
      <c r="A29" s="51" t="s">
        <v>428</v>
      </c>
      <c r="B29" s="51" t="s">
        <v>77</v>
      </c>
      <c r="C29" s="31" t="s">
        <v>33</v>
      </c>
      <c r="D29" s="50" t="s">
        <v>78</v>
      </c>
      <c r="E29" s="51" t="s">
        <v>63</v>
      </c>
      <c r="F29" s="50" t="s">
        <v>95</v>
      </c>
      <c r="G29" s="77">
        <v>4</v>
      </c>
      <c r="H29" s="78">
        <v>4</v>
      </c>
      <c r="I29" s="103"/>
      <c r="J29" s="101" t="s">
        <v>613</v>
      </c>
    </row>
    <row r="30" spans="1:10" ht="26.25" x14ac:dyDescent="0.25">
      <c r="A30" s="51" t="s">
        <v>429</v>
      </c>
      <c r="B30" s="51" t="s">
        <v>77</v>
      </c>
      <c r="C30" s="44" t="s">
        <v>97</v>
      </c>
      <c r="D30" s="50" t="s">
        <v>78</v>
      </c>
      <c r="E30" s="51" t="s">
        <v>63</v>
      </c>
      <c r="F30" s="50" t="s">
        <v>95</v>
      </c>
      <c r="G30" s="77">
        <v>10</v>
      </c>
      <c r="H30" s="78">
        <v>10</v>
      </c>
      <c r="I30" s="48"/>
      <c r="J30" s="101" t="s">
        <v>613</v>
      </c>
    </row>
    <row r="31" spans="1:10" ht="26.25" x14ac:dyDescent="0.25">
      <c r="A31" s="51" t="s">
        <v>430</v>
      </c>
      <c r="B31" s="51" t="s">
        <v>77</v>
      </c>
      <c r="C31" s="44" t="s">
        <v>41</v>
      </c>
      <c r="D31" s="50" t="s">
        <v>78</v>
      </c>
      <c r="E31" s="51" t="s">
        <v>63</v>
      </c>
      <c r="F31" s="50" t="s">
        <v>96</v>
      </c>
      <c r="G31" s="77">
        <v>16</v>
      </c>
      <c r="H31" s="78">
        <v>16</v>
      </c>
      <c r="I31" s="48"/>
      <c r="J31" s="102" t="s">
        <v>613</v>
      </c>
    </row>
    <row r="32" spans="1:10" ht="39" x14ac:dyDescent="0.25">
      <c r="A32" s="51" t="s">
        <v>431</v>
      </c>
      <c r="B32" s="51" t="s">
        <v>77</v>
      </c>
      <c r="C32" s="44" t="s">
        <v>83</v>
      </c>
      <c r="D32" s="50" t="s">
        <v>78</v>
      </c>
      <c r="E32" s="51" t="s">
        <v>63</v>
      </c>
      <c r="F32" s="50" t="s">
        <v>98</v>
      </c>
      <c r="G32" s="77">
        <v>3</v>
      </c>
      <c r="H32" s="78">
        <v>3</v>
      </c>
      <c r="I32" s="48"/>
      <c r="J32" s="101" t="s">
        <v>613</v>
      </c>
    </row>
    <row r="33" spans="1:10" ht="26.25" x14ac:dyDescent="0.25">
      <c r="A33" s="51" t="s">
        <v>432</v>
      </c>
      <c r="B33" s="51" t="s">
        <v>77</v>
      </c>
      <c r="C33" s="31" t="s">
        <v>35</v>
      </c>
      <c r="D33" s="50" t="s">
        <v>78</v>
      </c>
      <c r="E33" s="51" t="s">
        <v>63</v>
      </c>
      <c r="F33" s="50" t="s">
        <v>96</v>
      </c>
      <c r="G33" s="77">
        <v>5</v>
      </c>
      <c r="H33" s="78">
        <v>5</v>
      </c>
      <c r="I33" s="48"/>
      <c r="J33" s="101" t="s">
        <v>613</v>
      </c>
    </row>
    <row r="34" spans="1:10" ht="26.25" x14ac:dyDescent="0.25">
      <c r="A34" s="51" t="s">
        <v>433</v>
      </c>
      <c r="B34" s="51" t="s">
        <v>77</v>
      </c>
      <c r="C34" s="44" t="s">
        <v>92</v>
      </c>
      <c r="D34" s="50" t="s">
        <v>78</v>
      </c>
      <c r="E34" s="51" t="s">
        <v>63</v>
      </c>
      <c r="F34" s="50" t="s">
        <v>95</v>
      </c>
      <c r="G34" s="77">
        <v>2</v>
      </c>
      <c r="H34" s="78">
        <v>2</v>
      </c>
      <c r="I34" s="48"/>
      <c r="J34" s="102" t="s">
        <v>613</v>
      </c>
    </row>
    <row r="35" spans="1:10" ht="39" x14ac:dyDescent="0.25">
      <c r="A35" s="51" t="s">
        <v>434</v>
      </c>
      <c r="B35" s="51" t="s">
        <v>77</v>
      </c>
      <c r="C35" s="31" t="s">
        <v>90</v>
      </c>
      <c r="D35" s="50" t="s">
        <v>78</v>
      </c>
      <c r="E35" s="51" t="s">
        <v>63</v>
      </c>
      <c r="F35" s="50" t="s">
        <v>98</v>
      </c>
      <c r="G35" s="77">
        <v>6</v>
      </c>
      <c r="H35" s="78">
        <v>6</v>
      </c>
      <c r="I35" s="48"/>
      <c r="J35" s="102" t="s">
        <v>613</v>
      </c>
    </row>
    <row r="36" spans="1:10" ht="39" x14ac:dyDescent="0.25">
      <c r="A36" s="51" t="s">
        <v>435</v>
      </c>
      <c r="B36" s="51" t="s">
        <v>77</v>
      </c>
      <c r="C36" s="44" t="s">
        <v>27</v>
      </c>
      <c r="D36" s="50" t="s">
        <v>78</v>
      </c>
      <c r="E36" s="51" t="s">
        <v>63</v>
      </c>
      <c r="F36" s="50" t="s">
        <v>95</v>
      </c>
      <c r="G36" s="77">
        <v>7</v>
      </c>
      <c r="H36" s="78">
        <v>7</v>
      </c>
      <c r="I36" s="48"/>
      <c r="J36" s="101" t="s">
        <v>613</v>
      </c>
    </row>
    <row r="37" spans="1:10" ht="26.25" x14ac:dyDescent="0.25">
      <c r="A37" s="51" t="s">
        <v>437</v>
      </c>
      <c r="B37" s="51" t="s">
        <v>77</v>
      </c>
      <c r="C37" s="31" t="s">
        <v>93</v>
      </c>
      <c r="D37" s="50" t="s">
        <v>78</v>
      </c>
      <c r="E37" s="51" t="s">
        <v>63</v>
      </c>
      <c r="F37" s="50" t="s">
        <v>95</v>
      </c>
      <c r="G37" s="77">
        <v>0</v>
      </c>
      <c r="H37" s="78">
        <v>0</v>
      </c>
      <c r="I37" s="48"/>
      <c r="J37" s="101" t="s">
        <v>613</v>
      </c>
    </row>
    <row r="38" spans="1:10" x14ac:dyDescent="0.25">
      <c r="A38" s="79"/>
      <c r="B38" s="79"/>
      <c r="C38" s="79" t="s">
        <v>389</v>
      </c>
      <c r="D38" s="79"/>
      <c r="E38" s="79"/>
      <c r="F38" s="79"/>
      <c r="G38" s="80">
        <f>SUM(G5:G37)</f>
        <v>202</v>
      </c>
      <c r="H38" s="80">
        <f>SUM(H5:H37)</f>
        <v>202</v>
      </c>
      <c r="I38" s="81">
        <f>SUM(I5:I37)</f>
        <v>0</v>
      </c>
      <c r="J38" s="105"/>
    </row>
  </sheetData>
  <mergeCells count="3">
    <mergeCell ref="A1:I1"/>
    <mergeCell ref="A2:I2"/>
    <mergeCell ref="A3:I3"/>
  </mergeCells>
  <hyperlinks>
    <hyperlink ref="J26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A3" sqref="A3:I3"/>
    </sheetView>
  </sheetViews>
  <sheetFormatPr baseColWidth="10" defaultRowHeight="15" x14ac:dyDescent="0.25"/>
  <cols>
    <col min="1" max="2" width="6.85546875" bestFit="1" customWidth="1"/>
    <col min="3" max="3" width="36.85546875" customWidth="1"/>
    <col min="7" max="7" width="11.85546875" customWidth="1"/>
    <col min="8" max="8" width="12.5703125" customWidth="1"/>
    <col min="9" max="9" width="12.28515625" customWidth="1"/>
  </cols>
  <sheetData>
    <row r="1" spans="1:10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</row>
    <row r="2" spans="1:10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</row>
    <row r="3" spans="1:10" ht="45.6" customHeight="1" x14ac:dyDescent="0.25">
      <c r="A3" s="144" t="s">
        <v>623</v>
      </c>
      <c r="B3" s="144"/>
      <c r="C3" s="144"/>
      <c r="D3" s="144"/>
      <c r="E3" s="144"/>
      <c r="F3" s="144"/>
      <c r="G3" s="144"/>
      <c r="H3" s="144"/>
      <c r="I3" s="144"/>
    </row>
    <row r="4" spans="1:10" ht="51" x14ac:dyDescent="0.25">
      <c r="A4" s="41" t="s">
        <v>401</v>
      </c>
      <c r="B4" s="41" t="s">
        <v>15</v>
      </c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22</v>
      </c>
    </row>
    <row r="5" spans="1:10" s="100" customFormat="1" ht="26.25" x14ac:dyDescent="0.25">
      <c r="A5" s="51" t="s">
        <v>445</v>
      </c>
      <c r="B5" s="51" t="s">
        <v>60</v>
      </c>
      <c r="C5" s="44" t="s">
        <v>61</v>
      </c>
      <c r="D5" s="50" t="s">
        <v>62</v>
      </c>
      <c r="E5" s="50" t="s">
        <v>63</v>
      </c>
      <c r="F5" s="50" t="s">
        <v>64</v>
      </c>
      <c r="G5" s="54">
        <v>6</v>
      </c>
      <c r="H5" s="55">
        <v>6</v>
      </c>
      <c r="I5" s="56"/>
      <c r="J5" s="94" t="s">
        <v>618</v>
      </c>
    </row>
    <row r="6" spans="1:10" s="100" customFormat="1" ht="26.25" x14ac:dyDescent="0.25">
      <c r="A6" s="51" t="s">
        <v>446</v>
      </c>
      <c r="B6" s="51" t="s">
        <v>60</v>
      </c>
      <c r="C6" s="53" t="s">
        <v>65</v>
      </c>
      <c r="D6" s="50" t="s">
        <v>62</v>
      </c>
      <c r="E6" s="50" t="s">
        <v>63</v>
      </c>
      <c r="F6" s="50" t="s">
        <v>75</v>
      </c>
      <c r="G6" s="54">
        <v>3</v>
      </c>
      <c r="H6" s="55">
        <v>3</v>
      </c>
      <c r="I6" s="56"/>
      <c r="J6" s="94" t="s">
        <v>618</v>
      </c>
    </row>
    <row r="7" spans="1:10" s="100" customFormat="1" ht="26.25" x14ac:dyDescent="0.25">
      <c r="A7" s="51" t="s">
        <v>447</v>
      </c>
      <c r="B7" s="51" t="s">
        <v>60</v>
      </c>
      <c r="C7" s="44" t="s">
        <v>66</v>
      </c>
      <c r="D7" s="50" t="s">
        <v>62</v>
      </c>
      <c r="E7" s="50" t="s">
        <v>63</v>
      </c>
      <c r="F7" s="50" t="s">
        <v>67</v>
      </c>
      <c r="G7" s="54">
        <v>0</v>
      </c>
      <c r="H7" s="55">
        <v>0</v>
      </c>
      <c r="I7" s="56"/>
      <c r="J7" s="94" t="s">
        <v>618</v>
      </c>
    </row>
    <row r="8" spans="1:10" s="100" customFormat="1" ht="26.25" x14ac:dyDescent="0.25">
      <c r="A8" s="51" t="s">
        <v>448</v>
      </c>
      <c r="B8" s="51" t="s">
        <v>60</v>
      </c>
      <c r="C8" s="44" t="s">
        <v>68</v>
      </c>
      <c r="D8" s="50" t="s">
        <v>62</v>
      </c>
      <c r="E8" s="50" t="s">
        <v>63</v>
      </c>
      <c r="F8" s="50" t="s">
        <v>64</v>
      </c>
      <c r="G8" s="54">
        <v>5</v>
      </c>
      <c r="H8" s="55">
        <v>5</v>
      </c>
      <c r="I8" s="56"/>
      <c r="J8" s="94" t="s">
        <v>618</v>
      </c>
    </row>
    <row r="9" spans="1:10" s="100" customFormat="1" ht="26.25" x14ac:dyDescent="0.25">
      <c r="A9" s="51" t="s">
        <v>449</v>
      </c>
      <c r="B9" s="51" t="s">
        <v>60</v>
      </c>
      <c r="C9" s="53" t="s">
        <v>69</v>
      </c>
      <c r="D9" s="50" t="s">
        <v>62</v>
      </c>
      <c r="E9" s="50" t="s">
        <v>63</v>
      </c>
      <c r="F9" s="50" t="s">
        <v>67</v>
      </c>
      <c r="G9" s="54">
        <v>5</v>
      </c>
      <c r="H9" s="55">
        <v>5</v>
      </c>
      <c r="I9" s="56"/>
      <c r="J9" s="94" t="s">
        <v>618</v>
      </c>
    </row>
    <row r="10" spans="1:10" s="100" customFormat="1" ht="26.25" x14ac:dyDescent="0.25">
      <c r="A10" s="51" t="s">
        <v>450</v>
      </c>
      <c r="B10" s="51" t="s">
        <v>60</v>
      </c>
      <c r="C10" s="53" t="s">
        <v>70</v>
      </c>
      <c r="D10" s="50" t="s">
        <v>62</v>
      </c>
      <c r="E10" s="50" t="s">
        <v>63</v>
      </c>
      <c r="F10" s="50" t="s">
        <v>64</v>
      </c>
      <c r="G10" s="54">
        <v>18</v>
      </c>
      <c r="H10" s="55">
        <v>18</v>
      </c>
      <c r="I10" s="56"/>
      <c r="J10" s="94" t="s">
        <v>618</v>
      </c>
    </row>
    <row r="11" spans="1:10" s="100" customFormat="1" ht="26.25" x14ac:dyDescent="0.25">
      <c r="A11" s="51" t="s">
        <v>451</v>
      </c>
      <c r="B11" s="51" t="s">
        <v>60</v>
      </c>
      <c r="C11" s="44" t="s">
        <v>71</v>
      </c>
      <c r="D11" s="50" t="s">
        <v>62</v>
      </c>
      <c r="E11" s="50" t="s">
        <v>63</v>
      </c>
      <c r="F11" s="50" t="s">
        <v>64</v>
      </c>
      <c r="G11" s="54">
        <v>4</v>
      </c>
      <c r="H11" s="55">
        <v>4</v>
      </c>
      <c r="I11" s="56"/>
      <c r="J11" s="94" t="s">
        <v>618</v>
      </c>
    </row>
    <row r="12" spans="1:10" s="100" customFormat="1" ht="26.25" x14ac:dyDescent="0.25">
      <c r="A12" s="51" t="s">
        <v>452</v>
      </c>
      <c r="B12" s="51" t="s">
        <v>60</v>
      </c>
      <c r="C12" s="44" t="s">
        <v>72</v>
      </c>
      <c r="D12" s="50" t="s">
        <v>62</v>
      </c>
      <c r="E12" s="50" t="s">
        <v>63</v>
      </c>
      <c r="F12" s="50" t="s">
        <v>73</v>
      </c>
      <c r="G12" s="54">
        <v>6</v>
      </c>
      <c r="H12" s="55">
        <v>6</v>
      </c>
      <c r="I12" s="56"/>
      <c r="J12" s="94" t="s">
        <v>618</v>
      </c>
    </row>
    <row r="13" spans="1:10" s="100" customFormat="1" ht="39" x14ac:dyDescent="0.25">
      <c r="A13" s="51" t="s">
        <v>453</v>
      </c>
      <c r="B13" s="51" t="s">
        <v>60</v>
      </c>
      <c r="C13" s="44" t="s">
        <v>27</v>
      </c>
      <c r="D13" s="50" t="s">
        <v>62</v>
      </c>
      <c r="E13" s="50" t="s">
        <v>74</v>
      </c>
      <c r="F13" s="50" t="s">
        <v>75</v>
      </c>
      <c r="G13" s="54">
        <v>4</v>
      </c>
      <c r="H13" s="55">
        <v>4</v>
      </c>
      <c r="I13" s="56"/>
      <c r="J13" s="94" t="s">
        <v>618</v>
      </c>
    </row>
    <row r="14" spans="1:10" s="100" customFormat="1" ht="26.25" x14ac:dyDescent="0.25">
      <c r="A14" s="51" t="s">
        <v>455</v>
      </c>
      <c r="B14" s="51" t="s">
        <v>60</v>
      </c>
      <c r="C14" s="44" t="s">
        <v>30</v>
      </c>
      <c r="D14" s="50" t="s">
        <v>62</v>
      </c>
      <c r="E14" s="50" t="s">
        <v>74</v>
      </c>
      <c r="F14" s="50" t="s">
        <v>75</v>
      </c>
      <c r="G14" s="54">
        <v>7</v>
      </c>
      <c r="H14" s="55">
        <v>7</v>
      </c>
      <c r="I14" s="56"/>
      <c r="J14" s="94" t="s">
        <v>618</v>
      </c>
    </row>
    <row r="15" spans="1:10" s="100" customFormat="1" ht="26.25" x14ac:dyDescent="0.25">
      <c r="A15" s="51" t="s">
        <v>456</v>
      </c>
      <c r="B15" s="51" t="s">
        <v>60</v>
      </c>
      <c r="C15" s="44" t="s">
        <v>30</v>
      </c>
      <c r="D15" s="50" t="s">
        <v>62</v>
      </c>
      <c r="E15" s="50" t="s">
        <v>63</v>
      </c>
      <c r="F15" s="50" t="s">
        <v>73</v>
      </c>
      <c r="G15" s="54">
        <v>3</v>
      </c>
      <c r="H15" s="55">
        <v>3</v>
      </c>
      <c r="I15" s="56"/>
      <c r="J15" s="94" t="s">
        <v>618</v>
      </c>
    </row>
    <row r="16" spans="1:10" s="100" customFormat="1" ht="26.25" x14ac:dyDescent="0.25">
      <c r="A16" s="51" t="s">
        <v>457</v>
      </c>
      <c r="B16" s="51" t="s">
        <v>60</v>
      </c>
      <c r="C16" s="44" t="s">
        <v>41</v>
      </c>
      <c r="D16" s="50" t="s">
        <v>62</v>
      </c>
      <c r="E16" s="50" t="s">
        <v>74</v>
      </c>
      <c r="F16" s="50" t="s">
        <v>75</v>
      </c>
      <c r="G16" s="54">
        <v>4</v>
      </c>
      <c r="H16" s="55">
        <v>4</v>
      </c>
      <c r="I16" s="56"/>
      <c r="J16" s="94" t="s">
        <v>618</v>
      </c>
    </row>
    <row r="17" spans="1:10" s="100" customFormat="1" ht="26.25" x14ac:dyDescent="0.25">
      <c r="A17" s="51" t="s">
        <v>458</v>
      </c>
      <c r="B17" s="51" t="s">
        <v>60</v>
      </c>
      <c r="C17" s="44" t="s">
        <v>41</v>
      </c>
      <c r="D17" s="50" t="s">
        <v>62</v>
      </c>
      <c r="E17" s="50" t="s">
        <v>63</v>
      </c>
      <c r="F17" s="50" t="s">
        <v>73</v>
      </c>
      <c r="G17" s="54">
        <v>6</v>
      </c>
      <c r="H17" s="55">
        <v>6</v>
      </c>
      <c r="I17" s="56"/>
      <c r="J17" s="94" t="s">
        <v>618</v>
      </c>
    </row>
    <row r="18" spans="1:10" s="100" customFormat="1" ht="26.25" x14ac:dyDescent="0.25">
      <c r="A18" s="51" t="s">
        <v>459</v>
      </c>
      <c r="B18" s="51" t="s">
        <v>60</v>
      </c>
      <c r="C18" s="53" t="s">
        <v>31</v>
      </c>
      <c r="D18" s="50" t="s">
        <v>62</v>
      </c>
      <c r="E18" s="50" t="s">
        <v>74</v>
      </c>
      <c r="F18" s="50" t="s">
        <v>619</v>
      </c>
      <c r="G18" s="54">
        <v>7</v>
      </c>
      <c r="H18" s="55">
        <v>7</v>
      </c>
      <c r="I18" s="56"/>
      <c r="J18" s="94" t="s">
        <v>618</v>
      </c>
    </row>
    <row r="19" spans="1:10" s="100" customFormat="1" ht="39" x14ac:dyDescent="0.25">
      <c r="A19" s="51" t="s">
        <v>460</v>
      </c>
      <c r="B19" s="51" t="s">
        <v>60</v>
      </c>
      <c r="C19" s="53" t="s">
        <v>31</v>
      </c>
      <c r="D19" s="50" t="s">
        <v>62</v>
      </c>
      <c r="E19" s="50" t="s">
        <v>63</v>
      </c>
      <c r="F19" s="50" t="s">
        <v>620</v>
      </c>
      <c r="G19" s="54">
        <v>1</v>
      </c>
      <c r="H19" s="55">
        <v>1</v>
      </c>
      <c r="I19" s="56"/>
      <c r="J19" s="94" t="s">
        <v>618</v>
      </c>
    </row>
    <row r="20" spans="1:10" s="100" customFormat="1" ht="26.25" x14ac:dyDescent="0.25">
      <c r="A20" s="51" t="s">
        <v>461</v>
      </c>
      <c r="B20" s="51" t="s">
        <v>60</v>
      </c>
      <c r="C20" s="44" t="s">
        <v>32</v>
      </c>
      <c r="D20" s="50" t="s">
        <v>62</v>
      </c>
      <c r="E20" s="50" t="s">
        <v>63</v>
      </c>
      <c r="F20" s="50" t="s">
        <v>75</v>
      </c>
      <c r="G20" s="54">
        <v>9</v>
      </c>
      <c r="H20" s="55">
        <v>9</v>
      </c>
      <c r="I20" s="56"/>
      <c r="J20" s="94" t="s">
        <v>618</v>
      </c>
    </row>
    <row r="21" spans="1:10" s="100" customFormat="1" ht="39" x14ac:dyDescent="0.25">
      <c r="A21" s="51" t="s">
        <v>462</v>
      </c>
      <c r="B21" s="51" t="s">
        <v>60</v>
      </c>
      <c r="C21" s="44" t="s">
        <v>32</v>
      </c>
      <c r="D21" s="50" t="s">
        <v>62</v>
      </c>
      <c r="E21" s="50" t="s">
        <v>74</v>
      </c>
      <c r="F21" s="106" t="s">
        <v>621</v>
      </c>
      <c r="G21" s="54">
        <v>8</v>
      </c>
      <c r="H21" s="55">
        <v>8</v>
      </c>
      <c r="I21" s="56"/>
      <c r="J21" s="107" t="s">
        <v>618</v>
      </c>
    </row>
    <row r="22" spans="1:10" s="100" customFormat="1" ht="26.25" x14ac:dyDescent="0.25">
      <c r="A22" s="51" t="s">
        <v>463</v>
      </c>
      <c r="B22" s="51" t="s">
        <v>60</v>
      </c>
      <c r="C22" s="53" t="s">
        <v>33</v>
      </c>
      <c r="D22" s="50" t="s">
        <v>62</v>
      </c>
      <c r="E22" s="50" t="s">
        <v>74</v>
      </c>
      <c r="F22" s="50" t="s">
        <v>75</v>
      </c>
      <c r="G22" s="54">
        <v>11</v>
      </c>
      <c r="H22" s="55">
        <v>11</v>
      </c>
      <c r="I22" s="56"/>
      <c r="J22" s="94" t="s">
        <v>618</v>
      </c>
    </row>
    <row r="23" spans="1:10" s="100" customFormat="1" ht="26.25" x14ac:dyDescent="0.25">
      <c r="A23" s="51" t="s">
        <v>464</v>
      </c>
      <c r="B23" s="51" t="s">
        <v>60</v>
      </c>
      <c r="C23" s="53" t="s">
        <v>34</v>
      </c>
      <c r="D23" s="50" t="s">
        <v>62</v>
      </c>
      <c r="E23" s="50" t="s">
        <v>74</v>
      </c>
      <c r="F23" s="50" t="s">
        <v>75</v>
      </c>
      <c r="G23" s="54">
        <v>8</v>
      </c>
      <c r="H23" s="55">
        <v>8</v>
      </c>
      <c r="I23" s="56"/>
      <c r="J23" s="94" t="s">
        <v>618</v>
      </c>
    </row>
    <row r="24" spans="1:10" s="100" customFormat="1" ht="26.25" x14ac:dyDescent="0.25">
      <c r="A24" s="51" t="s">
        <v>465</v>
      </c>
      <c r="B24" s="51" t="s">
        <v>60</v>
      </c>
      <c r="C24" s="53" t="s">
        <v>34</v>
      </c>
      <c r="D24" s="50" t="s">
        <v>62</v>
      </c>
      <c r="E24" s="50" t="s">
        <v>63</v>
      </c>
      <c r="F24" s="50" t="s">
        <v>73</v>
      </c>
      <c r="G24" s="54">
        <v>7</v>
      </c>
      <c r="H24" s="55">
        <v>7</v>
      </c>
      <c r="I24" s="56"/>
      <c r="J24" s="94" t="s">
        <v>618</v>
      </c>
    </row>
    <row r="25" spans="1:10" s="100" customFormat="1" ht="39" x14ac:dyDescent="0.25">
      <c r="A25" s="51" t="s">
        <v>466</v>
      </c>
      <c r="B25" s="51" t="s">
        <v>60</v>
      </c>
      <c r="C25" s="44" t="s">
        <v>43</v>
      </c>
      <c r="D25" s="50" t="s">
        <v>62</v>
      </c>
      <c r="E25" s="50" t="s">
        <v>76</v>
      </c>
      <c r="F25" s="50" t="s">
        <v>75</v>
      </c>
      <c r="G25" s="54">
        <v>7</v>
      </c>
      <c r="H25" s="55">
        <v>7</v>
      </c>
      <c r="I25" s="56"/>
      <c r="J25" s="94" t="s">
        <v>618</v>
      </c>
    </row>
    <row r="26" spans="1:10" s="100" customFormat="1" ht="39" x14ac:dyDescent="0.25">
      <c r="A26" s="51" t="s">
        <v>467</v>
      </c>
      <c r="B26" s="51" t="s">
        <v>60</v>
      </c>
      <c r="C26" s="44" t="s">
        <v>43</v>
      </c>
      <c r="D26" s="50" t="s">
        <v>62</v>
      </c>
      <c r="E26" s="50" t="s">
        <v>63</v>
      </c>
      <c r="F26" s="50" t="s">
        <v>73</v>
      </c>
      <c r="G26" s="54">
        <v>0</v>
      </c>
      <c r="H26" s="55">
        <v>0</v>
      </c>
      <c r="I26" s="56"/>
      <c r="J26" s="94" t="s">
        <v>618</v>
      </c>
    </row>
    <row r="27" spans="1:10" s="100" customFormat="1" ht="26.25" x14ac:dyDescent="0.25">
      <c r="A27" s="51" t="s">
        <v>468</v>
      </c>
      <c r="B27" s="51" t="s">
        <v>60</v>
      </c>
      <c r="C27" s="53" t="s">
        <v>35</v>
      </c>
      <c r="D27" s="50" t="s">
        <v>62</v>
      </c>
      <c r="E27" s="50" t="s">
        <v>74</v>
      </c>
      <c r="F27" s="50" t="s">
        <v>75</v>
      </c>
      <c r="G27" s="54">
        <v>3</v>
      </c>
      <c r="H27" s="55">
        <v>3</v>
      </c>
      <c r="I27" s="56"/>
      <c r="J27" s="94" t="s">
        <v>618</v>
      </c>
    </row>
    <row r="28" spans="1:10" s="100" customFormat="1" ht="26.25" x14ac:dyDescent="0.25">
      <c r="A28" s="51" t="s">
        <v>469</v>
      </c>
      <c r="B28" s="51" t="s">
        <v>60</v>
      </c>
      <c r="C28" s="53" t="s">
        <v>35</v>
      </c>
      <c r="D28" s="50" t="s">
        <v>62</v>
      </c>
      <c r="E28" s="50" t="s">
        <v>63</v>
      </c>
      <c r="F28" s="50" t="s">
        <v>73</v>
      </c>
      <c r="G28" s="54">
        <v>4</v>
      </c>
      <c r="H28" s="55">
        <v>4</v>
      </c>
      <c r="I28" s="56"/>
      <c r="J28" s="94" t="s">
        <v>618</v>
      </c>
    </row>
    <row r="29" spans="1:10" s="100" customFormat="1" ht="26.25" x14ac:dyDescent="0.25">
      <c r="A29" s="51" t="s">
        <v>470</v>
      </c>
      <c r="B29" s="51" t="s">
        <v>60</v>
      </c>
      <c r="C29" s="44" t="s">
        <v>36</v>
      </c>
      <c r="D29" s="50" t="s">
        <v>62</v>
      </c>
      <c r="E29" s="50" t="s">
        <v>74</v>
      </c>
      <c r="F29" s="50" t="s">
        <v>75</v>
      </c>
      <c r="G29" s="54">
        <v>2</v>
      </c>
      <c r="H29" s="55">
        <v>2</v>
      </c>
      <c r="I29" s="56"/>
      <c r="J29" s="94" t="s">
        <v>618</v>
      </c>
    </row>
    <row r="30" spans="1:10" s="100" customFormat="1" ht="26.25" x14ac:dyDescent="0.25">
      <c r="A30" s="51" t="s">
        <v>471</v>
      </c>
      <c r="B30" s="51" t="s">
        <v>60</v>
      </c>
      <c r="C30" s="44" t="s">
        <v>36</v>
      </c>
      <c r="D30" s="50" t="s">
        <v>62</v>
      </c>
      <c r="E30" s="50" t="s">
        <v>63</v>
      </c>
      <c r="F30" s="50" t="s">
        <v>73</v>
      </c>
      <c r="G30" s="54">
        <v>0</v>
      </c>
      <c r="H30" s="55">
        <v>0</v>
      </c>
      <c r="I30" s="56"/>
      <c r="J30" s="94" t="s">
        <v>618</v>
      </c>
    </row>
    <row r="31" spans="1:10" s="100" customFormat="1" ht="26.25" x14ac:dyDescent="0.25">
      <c r="A31" s="51" t="s">
        <v>472</v>
      </c>
      <c r="B31" s="51" t="s">
        <v>60</v>
      </c>
      <c r="C31" s="44" t="s">
        <v>37</v>
      </c>
      <c r="D31" s="50" t="s">
        <v>62</v>
      </c>
      <c r="E31" s="50" t="s">
        <v>63</v>
      </c>
      <c r="F31" s="50" t="s">
        <v>73</v>
      </c>
      <c r="G31" s="54">
        <v>6</v>
      </c>
      <c r="H31" s="55">
        <v>6</v>
      </c>
      <c r="J31" s="94" t="s">
        <v>622</v>
      </c>
    </row>
    <row r="32" spans="1:10" s="100" customFormat="1" ht="26.25" x14ac:dyDescent="0.25">
      <c r="A32" s="51" t="s">
        <v>473</v>
      </c>
      <c r="B32" s="51" t="s">
        <v>60</v>
      </c>
      <c r="C32" s="53" t="s">
        <v>33</v>
      </c>
      <c r="D32" s="50" t="s">
        <v>62</v>
      </c>
      <c r="E32" s="50" t="s">
        <v>63</v>
      </c>
      <c r="F32" s="50" t="s">
        <v>73</v>
      </c>
      <c r="G32" s="54">
        <v>5</v>
      </c>
      <c r="H32" s="55">
        <v>5</v>
      </c>
      <c r="I32" s="56"/>
      <c r="J32" s="94" t="s">
        <v>618</v>
      </c>
    </row>
    <row r="33" spans="1:9" x14ac:dyDescent="0.25">
      <c r="A33" s="32"/>
      <c r="B33" s="32"/>
      <c r="C33" s="32" t="s">
        <v>389</v>
      </c>
      <c r="D33" s="32"/>
      <c r="E33" s="32"/>
      <c r="F33" s="32"/>
      <c r="G33" s="33">
        <f>SUM(G5:G32)</f>
        <v>149</v>
      </c>
      <c r="H33" s="33">
        <f>SUM(H5:H32)</f>
        <v>149</v>
      </c>
      <c r="I33" s="33">
        <f>SUM(I5:I32)</f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E6" sqref="E6"/>
    </sheetView>
  </sheetViews>
  <sheetFormatPr baseColWidth="10" defaultRowHeight="15" x14ac:dyDescent="0.25"/>
  <cols>
    <col min="1" max="1" width="10" bestFit="1" customWidth="1"/>
    <col min="2" max="2" width="6.85546875" bestFit="1" customWidth="1"/>
    <col min="3" max="3" width="37.140625" customWidth="1"/>
    <col min="4" max="4" width="13.5703125" customWidth="1"/>
    <col min="7" max="7" width="13.28515625" customWidth="1"/>
    <col min="8" max="8" width="13.140625" customWidth="1"/>
    <col min="9" max="9" width="12.140625" customWidth="1"/>
    <col min="10" max="10" width="12.140625" style="100" customWidth="1"/>
  </cols>
  <sheetData>
    <row r="1" spans="1:10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</row>
    <row r="2" spans="1:10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</row>
    <row r="3" spans="1:10" ht="36.6" customHeight="1" x14ac:dyDescent="0.25">
      <c r="A3" s="144" t="s">
        <v>626</v>
      </c>
      <c r="B3" s="144"/>
      <c r="C3" s="144"/>
      <c r="D3" s="144"/>
      <c r="E3" s="144"/>
      <c r="F3" s="144"/>
      <c r="G3" s="144"/>
      <c r="H3" s="144"/>
      <c r="I3" s="144"/>
    </row>
    <row r="4" spans="1:10" ht="38.25" x14ac:dyDescent="0.25">
      <c r="A4" s="43" t="s">
        <v>401</v>
      </c>
      <c r="B4" s="43" t="s">
        <v>15</v>
      </c>
      <c r="C4" s="43" t="s">
        <v>16</v>
      </c>
      <c r="D4" s="43" t="s">
        <v>17</v>
      </c>
      <c r="E4" s="43" t="s">
        <v>18</v>
      </c>
      <c r="F4" s="43" t="s">
        <v>19</v>
      </c>
      <c r="G4" s="43" t="s">
        <v>20</v>
      </c>
      <c r="H4" s="43" t="s">
        <v>21</v>
      </c>
      <c r="I4" s="43" t="s">
        <v>22</v>
      </c>
      <c r="J4" s="49" t="s">
        <v>625</v>
      </c>
    </row>
    <row r="5" spans="1:10" s="100" customFormat="1" ht="26.25" x14ac:dyDescent="0.25">
      <c r="A5" s="51" t="s">
        <v>474</v>
      </c>
      <c r="B5" s="51" t="s">
        <v>57</v>
      </c>
      <c r="C5" s="44" t="s">
        <v>30</v>
      </c>
      <c r="D5" s="50" t="s">
        <v>58</v>
      </c>
      <c r="E5" s="50" t="s">
        <v>10</v>
      </c>
      <c r="F5" s="50" t="s">
        <v>59</v>
      </c>
      <c r="G5" s="54">
        <v>0</v>
      </c>
      <c r="H5" s="55">
        <v>0</v>
      </c>
      <c r="I5" s="108"/>
      <c r="J5" s="109" t="s">
        <v>622</v>
      </c>
    </row>
    <row r="6" spans="1:10" s="100" customFormat="1" ht="26.25" x14ac:dyDescent="0.25">
      <c r="A6" s="51" t="s">
        <v>475</v>
      </c>
      <c r="B6" s="51" t="s">
        <v>57</v>
      </c>
      <c r="C6" s="53" t="s">
        <v>31</v>
      </c>
      <c r="D6" s="50" t="s">
        <v>58</v>
      </c>
      <c r="E6" s="50" t="s">
        <v>10</v>
      </c>
      <c r="F6" s="50" t="s">
        <v>59</v>
      </c>
      <c r="G6" s="54">
        <v>0</v>
      </c>
      <c r="H6" s="55">
        <v>0</v>
      </c>
      <c r="I6" s="108"/>
      <c r="J6" s="109" t="s">
        <v>622</v>
      </c>
    </row>
    <row r="7" spans="1:10" s="100" customFormat="1" ht="26.25" x14ac:dyDescent="0.25">
      <c r="A7" s="51" t="s">
        <v>476</v>
      </c>
      <c r="B7" s="51" t="s">
        <v>57</v>
      </c>
      <c r="C7" s="44" t="s">
        <v>32</v>
      </c>
      <c r="D7" s="50" t="s">
        <v>58</v>
      </c>
      <c r="E7" s="50" t="s">
        <v>10</v>
      </c>
      <c r="F7" s="50" t="s">
        <v>59</v>
      </c>
      <c r="G7" s="54">
        <v>0</v>
      </c>
      <c r="H7" s="55">
        <v>0</v>
      </c>
      <c r="I7" s="108"/>
      <c r="J7" s="109" t="s">
        <v>622</v>
      </c>
    </row>
    <row r="8" spans="1:10" s="100" customFormat="1" ht="26.25" x14ac:dyDescent="0.25">
      <c r="A8" s="51" t="s">
        <v>477</v>
      </c>
      <c r="B8" s="51" t="s">
        <v>57</v>
      </c>
      <c r="C8" s="53" t="s">
        <v>33</v>
      </c>
      <c r="D8" s="50" t="s">
        <v>58</v>
      </c>
      <c r="E8" s="50" t="s">
        <v>10</v>
      </c>
      <c r="F8" s="50" t="s">
        <v>59</v>
      </c>
      <c r="G8" s="54">
        <v>1</v>
      </c>
      <c r="H8" s="55">
        <v>1</v>
      </c>
      <c r="I8" s="108"/>
      <c r="J8" s="109" t="s">
        <v>618</v>
      </c>
    </row>
    <row r="9" spans="1:10" s="100" customFormat="1" ht="26.25" x14ac:dyDescent="0.25">
      <c r="A9" s="51" t="s">
        <v>478</v>
      </c>
      <c r="B9" s="51" t="s">
        <v>57</v>
      </c>
      <c r="C9" s="53" t="s">
        <v>34</v>
      </c>
      <c r="D9" s="50" t="s">
        <v>58</v>
      </c>
      <c r="E9" s="50" t="s">
        <v>10</v>
      </c>
      <c r="F9" s="50" t="s">
        <v>59</v>
      </c>
      <c r="G9" s="54">
        <v>0</v>
      </c>
      <c r="H9" s="55">
        <v>0</v>
      </c>
      <c r="I9" s="108"/>
      <c r="J9" s="109" t="s">
        <v>622</v>
      </c>
    </row>
    <row r="10" spans="1:10" s="100" customFormat="1" ht="39" x14ac:dyDescent="0.25">
      <c r="A10" s="51" t="s">
        <v>479</v>
      </c>
      <c r="B10" s="51" t="s">
        <v>57</v>
      </c>
      <c r="C10" s="44" t="s">
        <v>43</v>
      </c>
      <c r="D10" s="50" t="s">
        <v>58</v>
      </c>
      <c r="E10" s="50" t="s">
        <v>10</v>
      </c>
      <c r="F10" s="50" t="s">
        <v>59</v>
      </c>
      <c r="G10" s="54">
        <v>1</v>
      </c>
      <c r="H10" s="55">
        <v>1</v>
      </c>
      <c r="I10" s="108"/>
      <c r="J10" s="109" t="s">
        <v>622</v>
      </c>
    </row>
    <row r="11" spans="1:10" s="100" customFormat="1" ht="26.25" x14ac:dyDescent="0.25">
      <c r="A11" s="51" t="s">
        <v>480</v>
      </c>
      <c r="B11" s="51" t="s">
        <v>57</v>
      </c>
      <c r="C11" s="53" t="s">
        <v>35</v>
      </c>
      <c r="D11" s="50" t="s">
        <v>58</v>
      </c>
      <c r="E11" s="50" t="s">
        <v>10</v>
      </c>
      <c r="F11" s="50" t="s">
        <v>59</v>
      </c>
      <c r="G11" s="54">
        <v>2</v>
      </c>
      <c r="H11" s="55">
        <v>2</v>
      </c>
      <c r="I11" s="108"/>
      <c r="J11" s="109" t="s">
        <v>622</v>
      </c>
    </row>
    <row r="12" spans="1:10" s="100" customFormat="1" ht="26.25" x14ac:dyDescent="0.25">
      <c r="A12" s="51" t="s">
        <v>481</v>
      </c>
      <c r="B12" s="51" t="s">
        <v>57</v>
      </c>
      <c r="C12" s="44" t="s">
        <v>36</v>
      </c>
      <c r="D12" s="50" t="s">
        <v>58</v>
      </c>
      <c r="E12" s="50" t="s">
        <v>10</v>
      </c>
      <c r="F12" s="50" t="s">
        <v>59</v>
      </c>
      <c r="G12" s="54">
        <v>2</v>
      </c>
      <c r="H12" s="55">
        <v>2</v>
      </c>
      <c r="I12" s="108"/>
      <c r="J12" s="109" t="s">
        <v>622</v>
      </c>
    </row>
    <row r="13" spans="1:10" s="100" customFormat="1" ht="26.25" x14ac:dyDescent="0.25">
      <c r="A13" s="51" t="s">
        <v>482</v>
      </c>
      <c r="B13" s="51" t="s">
        <v>57</v>
      </c>
      <c r="C13" s="44" t="s">
        <v>37</v>
      </c>
      <c r="D13" s="50" t="s">
        <v>58</v>
      </c>
      <c r="E13" s="50" t="s">
        <v>10</v>
      </c>
      <c r="F13" s="50" t="s">
        <v>59</v>
      </c>
      <c r="G13" s="54">
        <v>1</v>
      </c>
      <c r="H13" s="55">
        <v>1</v>
      </c>
      <c r="I13" s="108"/>
      <c r="J13" s="109" t="s">
        <v>622</v>
      </c>
    </row>
    <row r="14" spans="1:10" s="100" customFormat="1" ht="39" x14ac:dyDescent="0.25">
      <c r="A14" s="51" t="s">
        <v>483</v>
      </c>
      <c r="B14" s="51" t="s">
        <v>57</v>
      </c>
      <c r="C14" s="44" t="s">
        <v>41</v>
      </c>
      <c r="D14" s="50" t="s">
        <v>58</v>
      </c>
      <c r="E14" s="50" t="s">
        <v>38</v>
      </c>
      <c r="F14" s="50" t="s">
        <v>624</v>
      </c>
      <c r="G14" s="54">
        <v>0</v>
      </c>
      <c r="H14" s="55">
        <v>0</v>
      </c>
      <c r="I14" s="108"/>
      <c r="J14" s="109" t="s">
        <v>622</v>
      </c>
    </row>
    <row r="15" spans="1:10" x14ac:dyDescent="0.25">
      <c r="A15" s="32"/>
      <c r="B15" s="32"/>
      <c r="C15" s="32" t="s">
        <v>389</v>
      </c>
      <c r="D15" s="32"/>
      <c r="E15" s="32"/>
      <c r="F15" s="32"/>
      <c r="G15" s="33">
        <f>SUM(G5:G14)</f>
        <v>7</v>
      </c>
      <c r="H15" s="33">
        <f t="shared" ref="H15:I15" si="0">SUM(H5:H14)</f>
        <v>7</v>
      </c>
      <c r="I15" s="33">
        <f t="shared" si="0"/>
        <v>0</v>
      </c>
      <c r="J15" s="33"/>
    </row>
    <row r="21" spans="6:8" x14ac:dyDescent="0.25">
      <c r="G21" s="146"/>
      <c r="H21" s="146"/>
    </row>
    <row r="22" spans="6:8" x14ac:dyDescent="0.25">
      <c r="G22" s="146"/>
      <c r="H22" s="146"/>
    </row>
    <row r="27" spans="6:8" x14ac:dyDescent="0.25">
      <c r="F27" s="110"/>
      <c r="G27" s="145"/>
      <c r="H27" s="145"/>
    </row>
    <row r="28" spans="6:8" x14ac:dyDescent="0.25">
      <c r="F28" s="110"/>
      <c r="G28" s="145"/>
      <c r="H28" s="145"/>
    </row>
    <row r="29" spans="6:8" x14ac:dyDescent="0.25">
      <c r="F29" s="110"/>
      <c r="G29" s="145"/>
      <c r="H29" s="145"/>
    </row>
    <row r="30" spans="6:8" x14ac:dyDescent="0.25">
      <c r="F30" s="110"/>
      <c r="G30" s="111"/>
      <c r="H30" s="111"/>
    </row>
    <row r="31" spans="6:8" x14ac:dyDescent="0.25">
      <c r="F31" s="110"/>
      <c r="G31" s="110"/>
      <c r="H31" s="110"/>
    </row>
    <row r="32" spans="6:8" x14ac:dyDescent="0.25">
      <c r="F32" s="110"/>
      <c r="G32" s="145"/>
      <c r="H32" s="145"/>
    </row>
  </sheetData>
  <mergeCells count="9">
    <mergeCell ref="G29:H29"/>
    <mergeCell ref="G32:H32"/>
    <mergeCell ref="G21:H21"/>
    <mergeCell ref="G22:H22"/>
    <mergeCell ref="A1:I1"/>
    <mergeCell ref="A2:I2"/>
    <mergeCell ref="A3:I3"/>
    <mergeCell ref="G27:H27"/>
    <mergeCell ref="G28:H28"/>
  </mergeCells>
  <hyperlinks>
    <hyperlink ref="J11" r:id="rId1"/>
    <hyperlink ref="J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A4" sqref="A4:XFD13"/>
    </sheetView>
  </sheetViews>
  <sheetFormatPr baseColWidth="10" defaultRowHeight="15" x14ac:dyDescent="0.25"/>
  <cols>
    <col min="2" max="2" width="6.85546875" bestFit="1" customWidth="1"/>
    <col min="3" max="3" width="46.85546875" customWidth="1"/>
    <col min="7" max="7" width="12.140625" customWidth="1"/>
    <col min="8" max="8" width="11.85546875" customWidth="1"/>
    <col min="9" max="9" width="12.140625" customWidth="1"/>
  </cols>
  <sheetData>
    <row r="1" spans="1:9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</row>
    <row r="3" spans="1:9" ht="35.450000000000003" customHeight="1" x14ac:dyDescent="0.25">
      <c r="A3" s="144" t="s">
        <v>626</v>
      </c>
      <c r="B3" s="144"/>
      <c r="C3" s="144"/>
      <c r="D3" s="144"/>
      <c r="E3" s="144"/>
      <c r="F3" s="144"/>
      <c r="G3" s="144"/>
      <c r="H3" s="144"/>
      <c r="I3" s="144"/>
    </row>
    <row r="4" spans="1:9" s="100" customFormat="1" ht="51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</row>
    <row r="5" spans="1:9" s="100" customFormat="1" ht="39" x14ac:dyDescent="0.25">
      <c r="A5" s="51" t="s">
        <v>485</v>
      </c>
      <c r="B5" s="51">
        <v>2021</v>
      </c>
      <c r="C5" s="75" t="s">
        <v>486</v>
      </c>
      <c r="D5" s="58" t="s">
        <v>487</v>
      </c>
      <c r="E5" s="112" t="s">
        <v>488</v>
      </c>
      <c r="F5" s="50" t="s">
        <v>489</v>
      </c>
      <c r="G5" s="54">
        <v>0</v>
      </c>
      <c r="H5" s="55">
        <v>0</v>
      </c>
      <c r="I5" s="107" t="s">
        <v>627</v>
      </c>
    </row>
    <row r="6" spans="1:9" s="100" customFormat="1" ht="26.25" x14ac:dyDescent="0.25">
      <c r="A6" s="51" t="s">
        <v>490</v>
      </c>
      <c r="B6" s="51" t="s">
        <v>26</v>
      </c>
      <c r="C6" s="45" t="s">
        <v>30</v>
      </c>
      <c r="D6" s="50" t="s">
        <v>28</v>
      </c>
      <c r="E6" s="46" t="s">
        <v>10</v>
      </c>
      <c r="F6" s="50" t="s">
        <v>29</v>
      </c>
      <c r="G6" s="54">
        <v>7</v>
      </c>
      <c r="H6" s="55">
        <v>7</v>
      </c>
      <c r="I6" s="94" t="s">
        <v>627</v>
      </c>
    </row>
    <row r="7" spans="1:9" s="100" customFormat="1" ht="26.25" x14ac:dyDescent="0.25">
      <c r="A7" s="51" t="s">
        <v>493</v>
      </c>
      <c r="B7" s="51" t="s">
        <v>26</v>
      </c>
      <c r="C7" s="75" t="s">
        <v>33</v>
      </c>
      <c r="D7" s="50" t="s">
        <v>28</v>
      </c>
      <c r="E7" s="46" t="s">
        <v>10</v>
      </c>
      <c r="F7" s="50" t="s">
        <v>29</v>
      </c>
      <c r="G7" s="54">
        <v>7</v>
      </c>
      <c r="H7" s="55">
        <v>7</v>
      </c>
      <c r="I7" s="94" t="s">
        <v>627</v>
      </c>
    </row>
    <row r="8" spans="1:9" s="100" customFormat="1" ht="26.25" x14ac:dyDescent="0.25">
      <c r="A8" s="51" t="s">
        <v>495</v>
      </c>
      <c r="B8" s="51" t="s">
        <v>26</v>
      </c>
      <c r="C8" s="75" t="s">
        <v>35</v>
      </c>
      <c r="D8" s="50" t="s">
        <v>28</v>
      </c>
      <c r="E8" s="46" t="s">
        <v>10</v>
      </c>
      <c r="F8" s="50" t="s">
        <v>29</v>
      </c>
      <c r="G8" s="54">
        <v>3</v>
      </c>
      <c r="H8" s="55">
        <v>3</v>
      </c>
      <c r="I8" s="94" t="s">
        <v>627</v>
      </c>
    </row>
    <row r="9" spans="1:9" s="100" customFormat="1" ht="26.25" x14ac:dyDescent="0.25">
      <c r="A9" s="51" t="s">
        <v>496</v>
      </c>
      <c r="B9" s="51" t="s">
        <v>26</v>
      </c>
      <c r="C9" s="45" t="s">
        <v>36</v>
      </c>
      <c r="D9" s="50" t="s">
        <v>28</v>
      </c>
      <c r="E9" s="46" t="s">
        <v>10</v>
      </c>
      <c r="F9" s="50" t="s">
        <v>29</v>
      </c>
      <c r="G9" s="54">
        <v>4</v>
      </c>
      <c r="H9" s="55">
        <v>4</v>
      </c>
      <c r="I9" s="94" t="s">
        <v>627</v>
      </c>
    </row>
    <row r="10" spans="1:9" s="100" customFormat="1" ht="26.25" x14ac:dyDescent="0.25">
      <c r="A10" s="51" t="s">
        <v>497</v>
      </c>
      <c r="B10" s="51" t="s">
        <v>26</v>
      </c>
      <c r="C10" s="45" t="s">
        <v>37</v>
      </c>
      <c r="D10" s="50" t="s">
        <v>28</v>
      </c>
      <c r="E10" s="46" t="s">
        <v>10</v>
      </c>
      <c r="F10" s="50" t="s">
        <v>29</v>
      </c>
      <c r="G10" s="54">
        <v>2</v>
      </c>
      <c r="H10" s="55">
        <v>2</v>
      </c>
      <c r="I10" s="94" t="s">
        <v>627</v>
      </c>
    </row>
    <row r="11" spans="1:9" s="100" customFormat="1" ht="26.25" x14ac:dyDescent="0.25">
      <c r="A11" s="51" t="s">
        <v>499</v>
      </c>
      <c r="B11" s="51" t="s">
        <v>26</v>
      </c>
      <c r="C11" s="45" t="s">
        <v>41</v>
      </c>
      <c r="D11" s="50" t="s">
        <v>28</v>
      </c>
      <c r="E11" s="46" t="s">
        <v>38</v>
      </c>
      <c r="F11" s="47" t="s">
        <v>42</v>
      </c>
      <c r="G11" s="46"/>
      <c r="H11" s="46"/>
      <c r="I11" s="94" t="s">
        <v>628</v>
      </c>
    </row>
    <row r="12" spans="1:9" s="100" customFormat="1" ht="39" x14ac:dyDescent="0.25">
      <c r="A12" s="51" t="s">
        <v>507</v>
      </c>
      <c r="B12" s="51" t="s">
        <v>26</v>
      </c>
      <c r="C12" s="44" t="s">
        <v>56</v>
      </c>
      <c r="D12" s="58" t="s">
        <v>487</v>
      </c>
      <c r="E12" s="50" t="s">
        <v>38</v>
      </c>
      <c r="F12" s="50" t="s">
        <v>629</v>
      </c>
      <c r="G12" s="54">
        <v>8</v>
      </c>
      <c r="H12" s="55">
        <v>8</v>
      </c>
      <c r="I12" s="94" t="s">
        <v>622</v>
      </c>
    </row>
    <row r="13" spans="1:9" s="100" customFormat="1" x14ac:dyDescent="0.25">
      <c r="A13" s="32"/>
      <c r="B13" s="32"/>
      <c r="C13" s="32" t="s">
        <v>389</v>
      </c>
      <c r="D13" s="32"/>
      <c r="E13" s="32"/>
      <c r="F13" s="32"/>
      <c r="G13" s="33">
        <f>SUM(G5:G12)</f>
        <v>31</v>
      </c>
      <c r="H13" s="33">
        <f>SUM(H5:H12)</f>
        <v>31</v>
      </c>
      <c r="I13" s="33">
        <f>SUM(I5:I12)</f>
        <v>0</v>
      </c>
    </row>
    <row r="17" spans="7:8" x14ac:dyDescent="0.25">
      <c r="G17" s="146"/>
      <c r="H17" s="146"/>
    </row>
    <row r="18" spans="7:8" x14ac:dyDescent="0.25">
      <c r="G18" s="146"/>
      <c r="H18" s="146"/>
    </row>
    <row r="19" spans="7:8" x14ac:dyDescent="0.25">
      <c r="G19" s="146"/>
      <c r="H19" s="146"/>
    </row>
    <row r="20" spans="7:8" x14ac:dyDescent="0.25">
      <c r="G20" s="146"/>
      <c r="H20" s="146"/>
    </row>
    <row r="22" spans="7:8" x14ac:dyDescent="0.25">
      <c r="G22" s="146"/>
      <c r="H22" s="146"/>
    </row>
  </sheetData>
  <mergeCells count="8">
    <mergeCell ref="G18:H18"/>
    <mergeCell ref="G19:H19"/>
    <mergeCell ref="G20:H20"/>
    <mergeCell ref="G22:H22"/>
    <mergeCell ref="A1:I1"/>
    <mergeCell ref="A2:I2"/>
    <mergeCell ref="A3:I3"/>
    <mergeCell ref="G17:H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5" sqref="G15:H15"/>
    </sheetView>
  </sheetViews>
  <sheetFormatPr baseColWidth="10" defaultRowHeight="15" x14ac:dyDescent="0.25"/>
  <cols>
    <col min="1" max="1" width="14.85546875" customWidth="1"/>
    <col min="2" max="2" width="6.85546875" bestFit="1" customWidth="1"/>
    <col min="3" max="3" width="41" customWidth="1"/>
    <col min="4" max="4" width="13.140625" customWidth="1"/>
    <col min="5" max="5" width="10" bestFit="1" customWidth="1"/>
    <col min="6" max="6" width="12.42578125" customWidth="1"/>
    <col min="7" max="9" width="11.42578125" bestFit="1" customWidth="1"/>
    <col min="10" max="10" width="11" customWidth="1"/>
  </cols>
  <sheetData>
    <row r="1" spans="1:10" x14ac:dyDescent="0.25">
      <c r="A1" s="143" t="s">
        <v>399</v>
      </c>
      <c r="B1" s="143"/>
      <c r="C1" s="143"/>
      <c r="D1" s="143"/>
      <c r="E1" s="143"/>
      <c r="F1" s="143"/>
      <c r="G1" s="143"/>
      <c r="H1" s="143"/>
      <c r="I1" s="143"/>
      <c r="J1" s="100"/>
    </row>
    <row r="2" spans="1:10" x14ac:dyDescent="0.25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00"/>
    </row>
    <row r="3" spans="1:10" ht="45.95" customHeight="1" x14ac:dyDescent="0.25">
      <c r="A3" s="144" t="s">
        <v>630</v>
      </c>
      <c r="B3" s="144"/>
      <c r="C3" s="144"/>
      <c r="D3" s="144"/>
      <c r="E3" s="144"/>
      <c r="F3" s="144"/>
      <c r="G3" s="144"/>
      <c r="H3" s="144"/>
      <c r="I3" s="144"/>
      <c r="J3" s="100"/>
    </row>
    <row r="4" spans="1:10" ht="38.25" x14ac:dyDescent="0.25">
      <c r="A4" s="49" t="s">
        <v>401</v>
      </c>
      <c r="B4" s="49" t="s">
        <v>15</v>
      </c>
      <c r="C4" s="49" t="s">
        <v>16</v>
      </c>
      <c r="D4" s="49" t="s">
        <v>17</v>
      </c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49" t="s">
        <v>597</v>
      </c>
    </row>
    <row r="5" spans="1:10" ht="26.25" x14ac:dyDescent="0.25">
      <c r="A5" s="51" t="s">
        <v>520</v>
      </c>
      <c r="B5" s="51">
        <v>2022</v>
      </c>
      <c r="C5" s="31" t="s">
        <v>53</v>
      </c>
      <c r="D5" s="50" t="s">
        <v>45</v>
      </c>
      <c r="E5" s="50" t="s">
        <v>38</v>
      </c>
      <c r="F5" s="50" t="s">
        <v>46</v>
      </c>
      <c r="G5" s="54">
        <v>0</v>
      </c>
      <c r="H5" s="55">
        <v>0</v>
      </c>
      <c r="I5" s="56">
        <v>0</v>
      </c>
      <c r="J5" s="109" t="s">
        <v>598</v>
      </c>
    </row>
    <row r="8" spans="1:10" x14ac:dyDescent="0.25">
      <c r="G8" s="146"/>
      <c r="H8" s="146"/>
    </row>
    <row r="9" spans="1:10" x14ac:dyDescent="0.25">
      <c r="G9" s="146"/>
      <c r="H9" s="146"/>
    </row>
    <row r="14" spans="1:10" x14ac:dyDescent="0.25">
      <c r="G14" s="146"/>
      <c r="H14" s="146"/>
    </row>
    <row r="15" spans="1:10" x14ac:dyDescent="0.25">
      <c r="G15" s="146"/>
      <c r="H15" s="146"/>
    </row>
    <row r="16" spans="1:10" x14ac:dyDescent="0.25">
      <c r="G16" s="146"/>
      <c r="H16" s="146"/>
    </row>
    <row r="17" spans="7:8" x14ac:dyDescent="0.25">
      <c r="G17" s="146"/>
      <c r="H17" s="146"/>
    </row>
    <row r="19" spans="7:8" x14ac:dyDescent="0.25">
      <c r="G19" s="146"/>
      <c r="H19" s="146"/>
    </row>
  </sheetData>
  <mergeCells count="10">
    <mergeCell ref="G14:H14"/>
    <mergeCell ref="G15:H15"/>
    <mergeCell ref="G16:H16"/>
    <mergeCell ref="G17:H17"/>
    <mergeCell ref="G19:H19"/>
    <mergeCell ref="A1:I1"/>
    <mergeCell ref="A2:I2"/>
    <mergeCell ref="G8:H8"/>
    <mergeCell ref="G9:H9"/>
    <mergeCell ref="A3:I3"/>
  </mergeCells>
  <hyperlinks>
    <hyperlink ref="J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auditorías a entes públicos</vt:lpstr>
      <vt:lpstr>AEP año y tipo</vt:lpstr>
      <vt:lpstr>Auditorias por origen</vt:lpstr>
      <vt:lpstr>Aud. Directas y Especiales</vt:lpstr>
      <vt:lpstr>ADE-c.c.r 2018</vt:lpstr>
      <vt:lpstr>ADE-c.c.r 2019</vt:lpstr>
      <vt:lpstr>ADE-c.c.r 2020</vt:lpstr>
      <vt:lpstr>ADE-c.c.r 2021</vt:lpstr>
      <vt:lpstr>ADE-c.c.r 2022</vt:lpstr>
      <vt:lpstr>ADE-pa-2018</vt:lpstr>
      <vt:lpstr>ADE-pa-2019</vt:lpstr>
      <vt:lpstr>ADE-pa-2021</vt:lpstr>
      <vt:lpstr>ADE-pa-2022</vt:lpstr>
      <vt:lpstr>ADE-proceso2021</vt:lpstr>
      <vt:lpstr>ADE-proceso2022</vt:lpstr>
      <vt:lpstr>AUD.EXTERNAS.acumulado</vt:lpstr>
      <vt:lpstr>AE 2018</vt:lpstr>
      <vt:lpstr>AE 2019</vt:lpstr>
      <vt:lpstr>AE 2020</vt:lpstr>
      <vt:lpstr>AE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Maria Loreto Durazo</dc:creator>
  <cp:lastModifiedBy>¿</cp:lastModifiedBy>
  <cp:lastPrinted>2022-06-10T22:19:59Z</cp:lastPrinted>
  <dcterms:created xsi:type="dcterms:W3CDTF">2022-06-03T20:40:38Z</dcterms:created>
  <dcterms:modified xsi:type="dcterms:W3CDTF">2022-10-11T17:30:35Z</dcterms:modified>
</cp:coreProperties>
</file>