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3\PORTAL DATOS ABIERTOS\DGAG\"/>
    </mc:Choice>
  </mc:AlternateContent>
  <bookViews>
    <workbookView xWindow="0" yWindow="0" windowWidth="24000" windowHeight="9435" firstSheet="12" activeTab="19"/>
  </bookViews>
  <sheets>
    <sheet name="Temáticas" sheetId="1" r:id="rId1"/>
    <sheet name="1" sheetId="13" r:id="rId2"/>
    <sheet name="2" sheetId="9" r:id="rId3"/>
    <sheet name="3" sheetId="15" r:id="rId4"/>
    <sheet name="4" sheetId="11" r:id="rId5"/>
    <sheet name="5-2018" sheetId="14" r:id="rId6"/>
    <sheet name="6-2019" sheetId="16" r:id="rId7"/>
    <sheet name="7-2020" sheetId="17" r:id="rId8"/>
    <sheet name="8-2021" sheetId="19" r:id="rId9"/>
    <sheet name="9-2022" sheetId="20" r:id="rId10"/>
    <sheet name="10-2018" sheetId="21" r:id="rId11"/>
    <sheet name="11-2019" sheetId="22" r:id="rId12"/>
    <sheet name="12-2021" sheetId="23" r:id="rId13"/>
    <sheet name="13-2022" sheetId="24" r:id="rId14"/>
    <sheet name="14-2023" sheetId="35" r:id="rId15"/>
    <sheet name="15-2022" sheetId="26" r:id="rId16"/>
    <sheet name="16-2023" sheetId="34" r:id="rId17"/>
    <sheet name="17" sheetId="10" r:id="rId18"/>
    <sheet name="18-2018" sheetId="27" r:id="rId19"/>
    <sheet name="19-2019" sheetId="28" r:id="rId20"/>
    <sheet name="20-2020" sheetId="29" r:id="rId21"/>
    <sheet name="21-2021" sheetId="30" r:id="rId22"/>
    <sheet name="22-2022" sheetId="31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0" l="1"/>
  <c r="H7" i="20"/>
  <c r="I7" i="20"/>
  <c r="K6" i="35"/>
  <c r="J6" i="35"/>
  <c r="I6" i="35"/>
  <c r="H6" i="35"/>
  <c r="G6" i="35"/>
  <c r="K21" i="24" l="1"/>
  <c r="J21" i="24"/>
  <c r="I21" i="24"/>
  <c r="H21" i="24"/>
  <c r="G21" i="24"/>
  <c r="I20" i="9"/>
  <c r="H20" i="9"/>
  <c r="E20" i="9"/>
  <c r="F20" i="9"/>
  <c r="G20" i="9"/>
  <c r="D20" i="9"/>
  <c r="H14" i="34" l="1"/>
  <c r="I14" i="34"/>
  <c r="J14" i="34"/>
  <c r="G14" i="34"/>
  <c r="H8" i="26" l="1"/>
  <c r="H15" i="23"/>
  <c r="I15" i="23"/>
  <c r="G15" i="23"/>
  <c r="I22" i="15" l="1"/>
  <c r="H22" i="15"/>
  <c r="G22" i="15"/>
  <c r="F22" i="15"/>
  <c r="D22" i="15"/>
  <c r="H16" i="15"/>
  <c r="G16" i="15"/>
  <c r="F16" i="15"/>
  <c r="E16" i="15"/>
  <c r="D16" i="15"/>
  <c r="I13" i="15"/>
  <c r="H13" i="15"/>
  <c r="G13" i="15"/>
  <c r="F13" i="15"/>
  <c r="E13" i="15"/>
  <c r="D13" i="15"/>
  <c r="H26" i="13"/>
  <c r="G26" i="13"/>
  <c r="F26" i="13"/>
  <c r="E26" i="13"/>
  <c r="D26" i="13"/>
  <c r="I22" i="13"/>
  <c r="H22" i="13"/>
  <c r="G22" i="13"/>
  <c r="F22" i="13"/>
  <c r="D22" i="13"/>
  <c r="I18" i="13"/>
  <c r="H18" i="13"/>
  <c r="G18" i="13"/>
  <c r="F18" i="13"/>
  <c r="E18" i="13"/>
  <c r="D18" i="13"/>
  <c r="G15" i="13"/>
  <c r="F15" i="13"/>
  <c r="D15" i="13"/>
  <c r="G12" i="13"/>
  <c r="F12" i="13"/>
  <c r="D12" i="13"/>
  <c r="G9" i="13"/>
  <c r="F9" i="13"/>
  <c r="D9" i="13"/>
  <c r="D12" i="10"/>
  <c r="L19" i="11"/>
  <c r="M19" i="11"/>
  <c r="N19" i="11"/>
  <c r="J19" i="11"/>
  <c r="E19" i="11"/>
  <c r="F19" i="11"/>
  <c r="G19" i="11"/>
  <c r="H19" i="11"/>
  <c r="I19" i="11"/>
  <c r="E27" i="13" l="1"/>
  <c r="G27" i="13"/>
  <c r="D23" i="15"/>
  <c r="D27" i="13"/>
  <c r="I27" i="13"/>
  <c r="H27" i="13"/>
  <c r="I23" i="15"/>
  <c r="H23" i="15"/>
  <c r="F23" i="15"/>
  <c r="E23" i="15"/>
  <c r="G23" i="15"/>
  <c r="F27" i="13"/>
  <c r="G8" i="26"/>
  <c r="I8" i="26" l="1"/>
  <c r="I7" i="21" l="1"/>
  <c r="G7" i="21"/>
  <c r="H6" i="21"/>
  <c r="H5" i="21" l="1"/>
  <c r="H7" i="21" s="1"/>
  <c r="H13" i="19" l="1"/>
  <c r="G13" i="19"/>
  <c r="H15" i="17"/>
  <c r="I15" i="17"/>
  <c r="G15" i="17"/>
  <c r="H33" i="16"/>
  <c r="I33" i="16"/>
  <c r="G33" i="16"/>
  <c r="I38" i="14"/>
  <c r="G38" i="14"/>
  <c r="H38" i="14"/>
  <c r="D13" i="11"/>
  <c r="D19" i="11" s="1"/>
  <c r="K10" i="11"/>
  <c r="Q34" i="9" l="1"/>
  <c r="Q35" i="9"/>
  <c r="K5" i="11"/>
  <c r="K19" i="11" s="1"/>
  <c r="C12" i="10" l="1"/>
  <c r="E12" i="10"/>
  <c r="F12" i="10"/>
  <c r="G12" i="10"/>
  <c r="Q33" i="9"/>
</calcChain>
</file>

<file path=xl/sharedStrings.xml><?xml version="1.0" encoding="utf-8"?>
<sst xmlns="http://schemas.openxmlformats.org/spreadsheetml/2006/main" count="2272" uniqueCount="760">
  <si>
    <t>AUDITORIAS A ENTES PÚBLICOS</t>
  </si>
  <si>
    <t>No.</t>
  </si>
  <si>
    <t>Temática</t>
  </si>
  <si>
    <t>Temporalidad</t>
  </si>
  <si>
    <t>Formato</t>
  </si>
  <si>
    <t>Estadísticas de auditorías a entes públicos por ejercicio  (gráficas)</t>
  </si>
  <si>
    <t>Trimestral</t>
  </si>
  <si>
    <t>excel</t>
  </si>
  <si>
    <t>Estadísticas de auditorías a entes públicos  (gráficas) por año y tipo</t>
  </si>
  <si>
    <t>Estado de Auditorías por Origen 2018-2023</t>
  </si>
  <si>
    <t>Auditorías Directas y especiales acumulado (gráficas)</t>
  </si>
  <si>
    <t>definitivo</t>
  </si>
  <si>
    <t>trimestral</t>
  </si>
  <si>
    <t>Auditorías externas acumulado (gráficas)</t>
  </si>
  <si>
    <t xml:space="preserve">Auditorías externas </t>
  </si>
  <si>
    <t>Anual</t>
  </si>
  <si>
    <t>Estadísticas de auditorías a entes públicos 2018-2023</t>
  </si>
  <si>
    <t>Auditorías a entes públicos 2018-2023</t>
  </si>
  <si>
    <t>Ejercicio</t>
  </si>
  <si>
    <t>Origen</t>
  </si>
  <si>
    <t>Programadas</t>
  </si>
  <si>
    <t>No programadas</t>
  </si>
  <si>
    <t>iniciadas</t>
  </si>
  <si>
    <t>concluidas</t>
  </si>
  <si>
    <t>en proceso</t>
  </si>
  <si>
    <t>Canceladas</t>
  </si>
  <si>
    <t>2018</t>
  </si>
  <si>
    <t>Directa</t>
  </si>
  <si>
    <t>Externa</t>
  </si>
  <si>
    <t>2019</t>
  </si>
  <si>
    <t>2020</t>
  </si>
  <si>
    <t>2021</t>
  </si>
  <si>
    <t>2022</t>
  </si>
  <si>
    <t>Especiales</t>
  </si>
  <si>
    <t>2023</t>
  </si>
  <si>
    <t>Total general</t>
  </si>
  <si>
    <t>Total</t>
  </si>
  <si>
    <t>Progrmadas y no programadas</t>
  </si>
  <si>
    <t>Estadisticas de Auditorías a entes públicos</t>
  </si>
  <si>
    <t>REPSS, FOMIX tienen OIC; CEESTRAS no conluida por cambio de personal, SAEBE ampliación de revisión</t>
  </si>
  <si>
    <t>por COVID</t>
  </si>
  <si>
    <t>COECYT por COVID y FEMOT por ampliación de revisión</t>
  </si>
  <si>
    <t>CRESON Y UTE 2017</t>
  </si>
  <si>
    <t>ADENDUM ITSPP</t>
  </si>
  <si>
    <t>FIDESON, IBCEES y cancelado FOMIX</t>
  </si>
  <si>
    <t>AGROSON, ICATSON</t>
  </si>
  <si>
    <t>Reporte Acumulado de  Auditorías Directas y Especiales 2018-2023</t>
  </si>
  <si>
    <t>Auditorías</t>
  </si>
  <si>
    <t>Observaciones</t>
  </si>
  <si>
    <t>Tipo</t>
  </si>
  <si>
    <t>No Programadas</t>
  </si>
  <si>
    <t>Cancelada</t>
  </si>
  <si>
    <t>Total Observaciones</t>
  </si>
  <si>
    <t>Solventadas</t>
  </si>
  <si>
    <t>En proceso</t>
  </si>
  <si>
    <t>Turnadas a OIC</t>
  </si>
  <si>
    <t>Financiera y Presupuestal</t>
  </si>
  <si>
    <t>Financiera</t>
  </si>
  <si>
    <t>Legal-Desempeño</t>
  </si>
  <si>
    <t>Desempeño</t>
  </si>
  <si>
    <t>Cumplimiento y Financiera</t>
  </si>
  <si>
    <t>Legal - Cumplimiento</t>
  </si>
  <si>
    <t>Integral</t>
  </si>
  <si>
    <t>(*) Existen observaciones no plasmadas en informe que directamente se realizaron solicitudes de inicio de investigación.</t>
  </si>
  <si>
    <t>SECRETARIA DE LA CONTRALORIA GENERAL</t>
  </si>
  <si>
    <t>DIRECCION GENERAL DE AUDITORIA GUBERNAMENTAL</t>
  </si>
  <si>
    <t>No. de auditoria</t>
  </si>
  <si>
    <t xml:space="preserve">Ejercicio </t>
  </si>
  <si>
    <t>Ente público</t>
  </si>
  <si>
    <t>Programa Anual / Auditoria especial</t>
  </si>
  <si>
    <t>Tipo de auditoria</t>
  </si>
  <si>
    <t>Periodo de revision</t>
  </si>
  <si>
    <t>Observaciones realizadas</t>
  </si>
  <si>
    <t>Observaciones solventadas</t>
  </si>
  <si>
    <t>Observaciones para Investigacion</t>
  </si>
  <si>
    <t>Informe de Auditoría</t>
  </si>
  <si>
    <t>AG072018FI</t>
  </si>
  <si>
    <t>Universidad Tecnológica de Guaymas (UTG)</t>
  </si>
  <si>
    <t>Programa Anual 2018</t>
  </si>
  <si>
    <t>01 de enero al 31 dic 2017</t>
  </si>
  <si>
    <t>https://drive.google.com/drive/u/1/folders/11SEnVv5ztI0_KEJxEXIPOyEg4IMXjt79</t>
  </si>
  <si>
    <t>AG252018FI</t>
  </si>
  <si>
    <t>Progreso, Fideicomiso Promotor Urbano de Sonora PROGRESO</t>
  </si>
  <si>
    <t>01 de sept a 31 dic 2017</t>
  </si>
  <si>
    <t>AG012018FI</t>
  </si>
  <si>
    <t>Instituto de Acuacultura del Estado de Sonora (IAES)</t>
  </si>
  <si>
    <t>AG022018FI</t>
  </si>
  <si>
    <t>Consejo para la Promoción Económica de Sonora (COPRESON)</t>
  </si>
  <si>
    <t>AG032018FI</t>
  </si>
  <si>
    <t>Centro Estatal de Trasplantes (CEESTRA)</t>
  </si>
  <si>
    <t>AG052018FI</t>
  </si>
  <si>
    <t>Servicio de Administración y Enajenación de Bienes de Entidades del Gobierna del Estado (SAEBE)</t>
  </si>
  <si>
    <t>01 de septiembre al 31 dic 2017</t>
  </si>
  <si>
    <t>AG042018FI</t>
  </si>
  <si>
    <t>Telefonía Rural de Sonora (TRS)</t>
  </si>
  <si>
    <t>01 de sept. al 31 dic 2017</t>
  </si>
  <si>
    <t>AG062018FI</t>
  </si>
  <si>
    <t>Universidad Tecnológica de San Luis Río Colorado (UTSLRC)</t>
  </si>
  <si>
    <t>01 de julio al 31 dic 2017</t>
  </si>
  <si>
    <t>AG082018FI</t>
  </si>
  <si>
    <t>Universidad Tecnológica de Puerto Peñasco (UTPP)</t>
  </si>
  <si>
    <t>AG092018FI</t>
  </si>
  <si>
    <t>Instituto Tecnológico Superior de Cananea (ITESCAN)</t>
  </si>
  <si>
    <t>01 de enero al 31 marzo 2018</t>
  </si>
  <si>
    <t>AG102018FI</t>
  </si>
  <si>
    <t>Fideicomiso Puente Colorado (FIPUCO)</t>
  </si>
  <si>
    <t>01 de abril de 2017 al 31 marzo 2018</t>
  </si>
  <si>
    <t>AG112018FI</t>
  </si>
  <si>
    <t>Consejo Sonorense Regulador del Bacanora (BACANORA)</t>
  </si>
  <si>
    <t>AG122018FI</t>
  </si>
  <si>
    <t>Instituto Tecnológico Superior de Cajeme (ITESCA)</t>
  </si>
  <si>
    <t>01 de julio de 2017 al 31 marzo 2018</t>
  </si>
  <si>
    <t>AG132018FI</t>
  </si>
  <si>
    <t>Sistemas de Parques Industriales SPIS</t>
  </si>
  <si>
    <t>AG142018FI</t>
  </si>
  <si>
    <t>Universidad Tecnológica de Nogales (UTN)</t>
  </si>
  <si>
    <t>AG152018FI</t>
  </si>
  <si>
    <t>Universidad Tecnológica del Sur de Sonora (UTS)</t>
  </si>
  <si>
    <t>01 de enero de 2017 al 31 marzo 2018</t>
  </si>
  <si>
    <t>AG162018FI</t>
  </si>
  <si>
    <t>Comisión de Energía del Estado de Sonora (COEES)</t>
  </si>
  <si>
    <t>01 de abril  a 31 de diciembre de 2017</t>
  </si>
  <si>
    <t>AG172018FI</t>
  </si>
  <si>
    <t>Secretaría de la Contraloría General SCG</t>
  </si>
  <si>
    <t>01 de enero al 31 de diciembre de 2017</t>
  </si>
  <si>
    <t>AG182018FI</t>
  </si>
  <si>
    <t>Universidad Tecnológica de Etchojoa (UTE)</t>
  </si>
  <si>
    <t>AG192018FI</t>
  </si>
  <si>
    <t>Instituto Tecnológico Superior de Puerto Peñasco. (ITSPP)</t>
  </si>
  <si>
    <t>AG212018FI</t>
  </si>
  <si>
    <t>Consejo Estatal de Ciencia y Tecnología (COECYT)</t>
  </si>
  <si>
    <t>AG222018FI</t>
  </si>
  <si>
    <t>01 de enero al 30 junio 2018</t>
  </si>
  <si>
    <t>AG232018FI</t>
  </si>
  <si>
    <t>AG242018FI</t>
  </si>
  <si>
    <t>01 de abril al 30 junio 2018</t>
  </si>
  <si>
    <t>AG262018FI</t>
  </si>
  <si>
    <t>AG272018FI</t>
  </si>
  <si>
    <t>Instituto de Acuacultura del Estado de Sonora</t>
  </si>
  <si>
    <t>AG282018FI</t>
  </si>
  <si>
    <t>AG292018FI</t>
  </si>
  <si>
    <t>01 de enero al 28 febrero 2018</t>
  </si>
  <si>
    <t>AG302018FI</t>
  </si>
  <si>
    <t>AG312018FI</t>
  </si>
  <si>
    <t>AG322018FI</t>
  </si>
  <si>
    <t>AG332018FI</t>
  </si>
  <si>
    <t>Fideicomiso Maestro para el Financiamiento del Sector Agropecuario en Sonora (AGROSON)</t>
  </si>
  <si>
    <t>AG352018FI</t>
  </si>
  <si>
    <t>Informe de auditoría</t>
  </si>
  <si>
    <t>1</t>
  </si>
  <si>
    <t>Programa Anual 2019</t>
  </si>
  <si>
    <t>01 de abril al 31 dic 2018</t>
  </si>
  <si>
    <t>https://drive.google.com/drive/u/1/folders/1jHLCR3tvGoK13o5wL2Ndvwo599_0liqv</t>
  </si>
  <si>
    <t>2</t>
  </si>
  <si>
    <t>01 de enero al 31 dic 2018</t>
  </si>
  <si>
    <t>3</t>
  </si>
  <si>
    <t>01 de enero  al 30 sept 2019</t>
  </si>
  <si>
    <t>4</t>
  </si>
  <si>
    <t>5</t>
  </si>
  <si>
    <t>6</t>
  </si>
  <si>
    <t>7</t>
  </si>
  <si>
    <t>8</t>
  </si>
  <si>
    <t>01 de enero al 30 junio 2019</t>
  </si>
  <si>
    <t>9</t>
  </si>
  <si>
    <t>Legal - Desempeño</t>
  </si>
  <si>
    <t>10</t>
  </si>
  <si>
    <t>10.1</t>
  </si>
  <si>
    <t>11</t>
  </si>
  <si>
    <t>11.1</t>
  </si>
  <si>
    <t>12</t>
  </si>
  <si>
    <t>PROSONORA</t>
  </si>
  <si>
    <t>01 de marzo al 31 dic 2018</t>
  </si>
  <si>
    <t>12.1</t>
  </si>
  <si>
    <t>01 de marzo 2018 al 30 junio 2019</t>
  </si>
  <si>
    <t>13</t>
  </si>
  <si>
    <t>Fideicomiso Fondo Revolvente Sonora (FFRS)</t>
  </si>
  <si>
    <t>13.1</t>
  </si>
  <si>
    <t>01 de febrero al 31 diciembre 2018</t>
  </si>
  <si>
    <t>14.1</t>
  </si>
  <si>
    <t>15</t>
  </si>
  <si>
    <t>15.1</t>
  </si>
  <si>
    <t>16</t>
  </si>
  <si>
    <t>LEGAL -DESEMPEÑO</t>
  </si>
  <si>
    <t>16.1</t>
  </si>
  <si>
    <t>17</t>
  </si>
  <si>
    <t>17.1</t>
  </si>
  <si>
    <t>18</t>
  </si>
  <si>
    <t>18.1</t>
  </si>
  <si>
    <t>19</t>
  </si>
  <si>
    <t>Fondo Estatal para la Modernización del Transporte. (FEMOT)</t>
  </si>
  <si>
    <t>https://drive.google.com/drive/u/1/folders/17cyStvA6RVf2kBF4j82B7kfW9fiZd9Go</t>
  </si>
  <si>
    <t>14</t>
  </si>
  <si>
    <t>AG012020AD</t>
  </si>
  <si>
    <t>Programa anual 2020</t>
  </si>
  <si>
    <t>01 Enero al 31 diciembre 2019</t>
  </si>
  <si>
    <t>AG032020AD</t>
  </si>
  <si>
    <t>AG042020AD</t>
  </si>
  <si>
    <t>AG052020AD</t>
  </si>
  <si>
    <t>AG062020AD</t>
  </si>
  <si>
    <t>AG072020AD</t>
  </si>
  <si>
    <t>AG082020AD</t>
  </si>
  <si>
    <t>AG092020AD</t>
  </si>
  <si>
    <t>AG102020AD</t>
  </si>
  <si>
    <t>AG022020CF</t>
  </si>
  <si>
    <t>01 septiembre de 2015 al 31 marzo 2021</t>
  </si>
  <si>
    <t>AG012021AL</t>
  </si>
  <si>
    <t>Oficina del Ejecutivo Estatal</t>
  </si>
  <si>
    <t>No programada 2021</t>
  </si>
  <si>
    <t>Auditoría legal</t>
  </si>
  <si>
    <t>01 enero 2016 al 28 febrero 2021</t>
  </si>
  <si>
    <t>https://drive.google.com/drive/u/1/folders/1K2iQ200KVUNjkP1qWo2W55QcPf64N9Tb</t>
  </si>
  <si>
    <t>AG022021AD</t>
  </si>
  <si>
    <t>Programa anual 2021</t>
  </si>
  <si>
    <t>01 Enero al 30 Junio 2021</t>
  </si>
  <si>
    <t>AG062021AD</t>
  </si>
  <si>
    <t>AG092021AD</t>
  </si>
  <si>
    <t>AG102021AD</t>
  </si>
  <si>
    <t>AG112021AD</t>
  </si>
  <si>
    <t>AG032021CF</t>
  </si>
  <si>
    <t>n/a</t>
  </si>
  <si>
    <t>AG112021CF-AE</t>
  </si>
  <si>
    <t>Instituto Sonorense para la Atención de los Adultos Mayores</t>
  </si>
  <si>
    <t>01 Enero al 20 de octubre 2021</t>
  </si>
  <si>
    <t>Informe Ciudadano</t>
  </si>
  <si>
    <t>AG082021CF-AE</t>
  </si>
  <si>
    <t>Secretaría de Seguridad Pública SESP</t>
  </si>
  <si>
    <t>Auditorias Especiales 2021</t>
  </si>
  <si>
    <t>14 sept 2015 al 12 sept 2021</t>
  </si>
  <si>
    <t>https://docs.google.com/document/d/1Bd37Nu8oDvdr4ExkjIsklfJlKtf83Eol/edit</t>
  </si>
  <si>
    <t>AG032021CF-AE</t>
  </si>
  <si>
    <t>Comisión de Vivienda del Estado de Sonora (COVES)</t>
  </si>
  <si>
    <t>https://docs.google.com/document/d/1g5WNhrY8RYLWW6CflzhmwwPlUxMDZD3l/edit#</t>
  </si>
  <si>
    <t>Estatus investigación</t>
  </si>
  <si>
    <t>AG202018FI</t>
  </si>
  <si>
    <t>01 de julio de 2017 al 31 diciembre 2017</t>
  </si>
  <si>
    <t>En Proceso</t>
  </si>
  <si>
    <t>AG342018FI</t>
  </si>
  <si>
    <t>9.1</t>
  </si>
  <si>
    <t>Informe ciudadano</t>
  </si>
  <si>
    <t>AG012021AD</t>
  </si>
  <si>
    <t>Concluida</t>
  </si>
  <si>
    <t>AG042021AD</t>
  </si>
  <si>
    <t>AG052021AD</t>
  </si>
  <si>
    <t>AG072021AD</t>
  </si>
  <si>
    <t>AG012021CF</t>
  </si>
  <si>
    <t>01 Enero al 30 septiembre 2021</t>
  </si>
  <si>
    <t>AG042021CF</t>
  </si>
  <si>
    <t>AG052021CF</t>
  </si>
  <si>
    <t>01 Enero al 30 junio 2021</t>
  </si>
  <si>
    <t>AG082021CF</t>
  </si>
  <si>
    <t>AG142021CF-AE</t>
  </si>
  <si>
    <t>Dirección General de Transporte de la Secretaría de Infraestructura y Desarrollo Urbano</t>
  </si>
  <si>
    <t>01 Enero 2019 al 12 septiembre 2021</t>
  </si>
  <si>
    <t>https://docs.google.com/document/d/16ojNK6s4smLe16doWWgt7mz0B_SfdyMF/edit</t>
  </si>
  <si>
    <t>AG022021CF-AE</t>
  </si>
  <si>
    <t>Comisiòn Estatal de Bienes y Concesiones (CEBYC)</t>
  </si>
  <si>
    <t>https://docs.google.com/document/d/1qkbstXIpN7KEzDatRw7HNLSo82RHb8mG/edit</t>
  </si>
  <si>
    <t>AG122021CF-AE</t>
  </si>
  <si>
    <t>Instituto Catastral y Registral del Estado de Sonora</t>
  </si>
  <si>
    <t>https://docs.google.com/document/d/1RrNjUIAAgEtnx9pqf7wS12IJPEEUPJWq/edit</t>
  </si>
  <si>
    <t>AG132021CF-AE</t>
  </si>
  <si>
    <t>01 Enero 2018 al 12 septiembre 2021</t>
  </si>
  <si>
    <t>https://docs.google.com/document/d/1sCF5shf-AkWAwrIlalMY5GPqu9TIrNkn/edit</t>
  </si>
  <si>
    <t>AG102021CF-AE</t>
  </si>
  <si>
    <t>Secretaría de Gobierno</t>
  </si>
  <si>
    <t>https://docs.google.com/document/d/1DJvU4RlWDK1eDC_v3jeBrOOUbwssKCgW/edit</t>
  </si>
  <si>
    <t>AG012021CF-AE</t>
  </si>
  <si>
    <t>Instituto Sonorense de Infraestructura Educativa (ISIE)</t>
  </si>
  <si>
    <t>https://docs.google.com/document/d/1j-eXm8oZugiRK-PUHCDPHGBtXo00mrUQ/edit</t>
  </si>
  <si>
    <t>AG042021CF-AE</t>
  </si>
  <si>
    <t>Financiera para el Desarrollo Económico de Sonora.- FIDESON</t>
  </si>
  <si>
    <t>https://docs.google.com/document/d/18TfAhEYVQzRLaunJNptI_MCEmYgkWb9j/edit#</t>
  </si>
  <si>
    <t>AG062021CF-AE</t>
  </si>
  <si>
    <t>Secretaría de Desarrollo Social SEDESSON</t>
  </si>
  <si>
    <t>https://docs.google.com/document/d/17f-DvbHCicUzMvQyClNC5r3z0Ngv3sK4/edit</t>
  </si>
  <si>
    <t>AG072021CF-AE</t>
  </si>
  <si>
    <t>Secretaría de Hacienda</t>
  </si>
  <si>
    <t>https://docs.google.com/document/d/1zzcWyPMv_qGZ4_ZjJQkLLmHDLnrRTnKS/edit</t>
  </si>
  <si>
    <t>AG092021CF-AE</t>
  </si>
  <si>
    <t>Servicios de Salud de Sonora (SSS)</t>
  </si>
  <si>
    <t>https://docs.google.com/document/d/1N0r4rXEOygR8w3KaIh27P6l_amGzT3z1/edit</t>
  </si>
  <si>
    <t>AG112021CF</t>
  </si>
  <si>
    <t>01 Enero al 31 diciembre 2021</t>
  </si>
  <si>
    <t>https://docs.google.com/document/d/1z6R29j5t03y3EyotXlnnxG-7ykLqi88X/edit</t>
  </si>
  <si>
    <t>AG052021CF-AE</t>
  </si>
  <si>
    <t>Instituto de Seguridad y Servicios Sociales de los Trabajadores del Estado de Sonora (ISSSTESON)</t>
  </si>
  <si>
    <t>https://docs.google.com/document/d/1BjtJoi4U8srISL2S-Gt7d0fwe_35KfZp/edit</t>
  </si>
  <si>
    <t>Auditorías Externas</t>
  </si>
  <si>
    <t>Auditorías Externas 2018</t>
  </si>
  <si>
    <t>Ente</t>
  </si>
  <si>
    <t>Despacho Externo</t>
  </si>
  <si>
    <t>Representante Legal</t>
  </si>
  <si>
    <t>No. Contrato Etapa I</t>
  </si>
  <si>
    <t>No. Contrato Etapa II</t>
  </si>
  <si>
    <t>Monto Contrato Etapa I</t>
  </si>
  <si>
    <t>Monto Contrato Etapa II</t>
  </si>
  <si>
    <t>Total sin IVA</t>
  </si>
  <si>
    <t>Contrato Etapa I</t>
  </si>
  <si>
    <t>Contrato Etapa II</t>
  </si>
  <si>
    <t>Gobierno del Estado de Sonora</t>
  </si>
  <si>
    <t>KPMG, Cárdenas Dosal, S.C.</t>
  </si>
  <si>
    <t>C:P.C: Francisco José Sánchez González</t>
  </si>
  <si>
    <t>N/A</t>
  </si>
  <si>
    <t>01D-2018</t>
  </si>
  <si>
    <t>https://drive.google.com/drive/u/1/folders/1iqVPommh55oVpPjtcFiXfU-YMWcY1kSO</t>
  </si>
  <si>
    <t>Centro de Evaluación y Control de Confianza (CECC) (C3)</t>
  </si>
  <si>
    <t>Ángel Guillermo Ortega Meza</t>
  </si>
  <si>
    <t>C.P.C. Ángel Guillermo Ortega Meza</t>
  </si>
  <si>
    <t>03/2018</t>
  </si>
  <si>
    <t>03A/2018</t>
  </si>
  <si>
    <t>https://drive.google.com/drive/u/1/folders/1fZnOEI9duhzs-ZNOmJ7xl5k7eEebBu7S</t>
  </si>
  <si>
    <t>Centro Regional de Formación Profesional Docente de Sonora (CRESON)</t>
  </si>
  <si>
    <t>CNL Consultores, S.C.</t>
  </si>
  <si>
    <t>C.P.C. Alma Gloria Contreras Amaya</t>
  </si>
  <si>
    <t>41/2018</t>
  </si>
  <si>
    <t>41A/2018</t>
  </si>
  <si>
    <t>Colegio de Bachilleres del Estado de Sonora (COBACH)</t>
  </si>
  <si>
    <t>SVA Contadores Públicos, S.C.</t>
  </si>
  <si>
    <t>C.P.C. Fernando Romero Melgar</t>
  </si>
  <si>
    <t>15/2018</t>
  </si>
  <si>
    <t>15A/2018</t>
  </si>
  <si>
    <t>Colegio de Educación Profesional Técnica del Estado de Sonora (CONALEP)</t>
  </si>
  <si>
    <t>Avilés Montijo Contadores Públicos, S.C.</t>
  </si>
  <si>
    <t>C.P.C. Emilio Avilés Icedo</t>
  </si>
  <si>
    <t>16/2018</t>
  </si>
  <si>
    <t>16A/2018</t>
  </si>
  <si>
    <t>Colegio de Estudios Científicos y Tecnológicos del Estado de Sonora (CECyTES)</t>
  </si>
  <si>
    <t>Trujillo Labrada y Asociados, S.C.</t>
  </si>
  <si>
    <t>C.P.C. Luis Enrique Trujillo Labrada</t>
  </si>
  <si>
    <t>17/2018</t>
  </si>
  <si>
    <t>17A/2018</t>
  </si>
  <si>
    <t>Comisión de Ecología y Desarrollo Sustentable del Estado de Sonora (CEDES)</t>
  </si>
  <si>
    <t>Carlos Enrique Herrera Cabanillas</t>
  </si>
  <si>
    <t>C.P.C.Carlos Enrique Herrera Cabanillas</t>
  </si>
  <si>
    <t>04/2018</t>
  </si>
  <si>
    <t>04A/2018</t>
  </si>
  <si>
    <t>Comisión de Fomento al Turismo (COFETUR)</t>
  </si>
  <si>
    <t>C. Mondragón y Cía., Contadores Públicos, S.C.</t>
  </si>
  <si>
    <t>C.P.C. Alma Cecilia Villarreal Antelo</t>
  </si>
  <si>
    <t>18/2018</t>
  </si>
  <si>
    <t>18S/2018</t>
  </si>
  <si>
    <t>Duarte Tineo y Compañía, S.C.</t>
  </si>
  <si>
    <t>C.P.C. y L.D. Lamberto Duarte Tineo</t>
  </si>
  <si>
    <t>19/2018</t>
  </si>
  <si>
    <t>19A/2018</t>
  </si>
  <si>
    <t>Comisión del Deporte del Estado de Sonora (CODESON)</t>
  </si>
  <si>
    <t>05/2018</t>
  </si>
  <si>
    <t>05A/2018</t>
  </si>
  <si>
    <t>Comisión Estatal del Agua (CEA)</t>
  </si>
  <si>
    <t>Castillo Miranda y Compañía</t>
  </si>
  <si>
    <t>C.P.C. Humberto García Borbón</t>
  </si>
  <si>
    <t>20/2018</t>
  </si>
  <si>
    <t>20A/2018</t>
  </si>
  <si>
    <t>Consejo Estatal de Concertación para la Obra Pública (CECOP)</t>
  </si>
  <si>
    <t>DFK-Salido Encinas, S.C.</t>
  </si>
  <si>
    <t>Lic. Luis Alonso Melicoff Durazo</t>
  </si>
  <si>
    <t>21/2018</t>
  </si>
  <si>
    <t>21A/2018</t>
  </si>
  <si>
    <t>Gustavo Ruíz Aldama.</t>
  </si>
  <si>
    <t>C.P.C. Gustavo Ruíz Aldama.</t>
  </si>
  <si>
    <t>06A/2018</t>
  </si>
  <si>
    <t>Instituto de Becas y Crédito Educativo del Estado de Sonora (IBCEES)</t>
  </si>
  <si>
    <t>Gastélum Cota y Asociados, S.C.</t>
  </si>
  <si>
    <t>C.P.C. Jesús José Gastélum Cota</t>
  </si>
  <si>
    <t>23/2018</t>
  </si>
  <si>
    <t>23A/2018</t>
  </si>
  <si>
    <t>Instituto de Capacitación para el Trabajo del Estado de Sonora (ICATSON)</t>
  </si>
  <si>
    <t>Jesús Alfonso Márquez Ochoa</t>
  </si>
  <si>
    <t>C.P.C. Jesús Alfonso Márquez Ochoa</t>
  </si>
  <si>
    <t>07/2018</t>
  </si>
  <si>
    <t>07A/2018</t>
  </si>
  <si>
    <t xml:space="preserve">Instituto de Seguridad y Servicios Sociales de los Trabajadores del Estado de Sonora (ISSSTESON)
</t>
  </si>
  <si>
    <t>Gossler, S.C. (Hermosillo)</t>
  </si>
  <si>
    <t>C.P.C. y M.I. Jesús Humberto Acuña</t>
  </si>
  <si>
    <t>38/2018</t>
  </si>
  <si>
    <t>38A/2018</t>
  </si>
  <si>
    <t>Instituto Sonorense de Cultura (ISC)</t>
  </si>
  <si>
    <t>Sotomayor Zazueta y Asociados, S.C.</t>
  </si>
  <si>
    <t>C.P.C. Mirna Leticia Sotomayor Zazueta</t>
  </si>
  <si>
    <t>24/2018</t>
  </si>
  <si>
    <t>24A/2018</t>
  </si>
  <si>
    <t>Instituto Sonorense de Educación para los Adultos (ISEA)</t>
  </si>
  <si>
    <t>25/2018</t>
  </si>
  <si>
    <t>25A/2018</t>
  </si>
  <si>
    <t>26/2018</t>
  </si>
  <si>
    <t>26A/2018</t>
  </si>
  <si>
    <t>Instituto Superior de Seguridad Pública del Estado (ISSPE)</t>
  </si>
  <si>
    <t>Héctor Enrique Romero Almada.</t>
  </si>
  <si>
    <t>C.P.C. Héctor Enrique Romero Almada.</t>
  </si>
  <si>
    <t>08/2018</t>
  </si>
  <si>
    <t>08A/2018</t>
  </si>
  <si>
    <t>27/2018</t>
  </si>
  <si>
    <t>27A/2018</t>
  </si>
  <si>
    <t>09/2018</t>
  </si>
  <si>
    <t>09A/2018</t>
  </si>
  <si>
    <t>Instituto Tecnológico Superior de Puerto Peñasco (ITSPP)</t>
  </si>
  <si>
    <t>César Norzagaray Esquer</t>
  </si>
  <si>
    <t>C.P.C. César Norzagaray Esquer</t>
  </si>
  <si>
    <t>40/2018</t>
  </si>
  <si>
    <t>40A/2018</t>
  </si>
  <si>
    <t>Junta de Caminos del Estado de Sonora</t>
  </si>
  <si>
    <t>Reyes y Asesores, S.C.</t>
  </si>
  <si>
    <t>C.P.C. Leonardo Reyes Chávez</t>
  </si>
  <si>
    <t>28/2018</t>
  </si>
  <si>
    <t>28A/2018</t>
  </si>
  <si>
    <t>Progreso, Fideicomiso Promotor Urbano de Sonora</t>
  </si>
  <si>
    <t>10/2018</t>
  </si>
  <si>
    <t>10A/2018</t>
  </si>
  <si>
    <t>C.P.C. Carlos Enrique Herrera Cabanillas</t>
  </si>
  <si>
    <t>11/2018</t>
  </si>
  <si>
    <t>11A/2018</t>
  </si>
  <si>
    <t>Radio Sonora</t>
  </si>
  <si>
    <t>29/2018</t>
  </si>
  <si>
    <t>29A/2018</t>
  </si>
  <si>
    <t>Gossler, S.C. (Obregón)</t>
  </si>
  <si>
    <t>C.P.C. Félix Octavio Chávez Peñuñuri</t>
  </si>
  <si>
    <t>30/2018</t>
  </si>
  <si>
    <t>30A/2018</t>
  </si>
  <si>
    <t>Servicios Educativos del Estado de Sonora (SEES)</t>
  </si>
  <si>
    <t>RSM México Bogarín, S.C.</t>
  </si>
  <si>
    <t>C.P.C. Jesús Javier Alarcón Lizárraga</t>
  </si>
  <si>
    <t>31/2018</t>
  </si>
  <si>
    <t>31A/2018</t>
  </si>
  <si>
    <t>Sistema para el Desarrollo Integral de la Familia del Estado de Sonora (DIF)</t>
  </si>
  <si>
    <t>32/2018</t>
  </si>
  <si>
    <t>32A/2018</t>
  </si>
  <si>
    <t>Universidad de la Sierra (UNISIERRA)</t>
  </si>
  <si>
    <t>33/2018</t>
  </si>
  <si>
    <t>33A/2018</t>
  </si>
  <si>
    <t>Universidad Estatal de Sonora (UES)</t>
  </si>
  <si>
    <t>Sotomayor Elías, S.C.</t>
  </si>
  <si>
    <t>C.P.C. Rodrígo Sotomayor Elías</t>
  </si>
  <si>
    <t>34/2018</t>
  </si>
  <si>
    <t>34A/2018</t>
  </si>
  <si>
    <r>
      <t xml:space="preserve">Universidad Tecnológica de Etchojoa (UTE) </t>
    </r>
    <r>
      <rPr>
        <b/>
        <sz val="10"/>
        <color theme="1"/>
        <rFont val="Arial Narrow"/>
        <family val="2"/>
      </rPr>
      <t>2017</t>
    </r>
  </si>
  <si>
    <t>Rodolfo Durán Majul</t>
  </si>
  <si>
    <t>C.P.C.Rodolfo Durán Majul</t>
  </si>
  <si>
    <t>01/2018</t>
  </si>
  <si>
    <r>
      <t xml:space="preserve">Universidad Tecnológica de Etchojoa (UTE) </t>
    </r>
    <r>
      <rPr>
        <b/>
        <sz val="10"/>
        <color theme="1"/>
        <rFont val="Arial Narrow"/>
        <family val="2"/>
      </rPr>
      <t>2018</t>
    </r>
  </si>
  <si>
    <t>35/2018</t>
  </si>
  <si>
    <t>35A/2018</t>
  </si>
  <si>
    <t>39/2018</t>
  </si>
  <si>
    <t>39A/2018</t>
  </si>
  <si>
    <t>Universidad Tecnológica de Hermosillo (UTH)</t>
  </si>
  <si>
    <t>12/2018</t>
  </si>
  <si>
    <t>12A/2018</t>
  </si>
  <si>
    <t>César Norzagaray Esquer.</t>
  </si>
  <si>
    <t>13/2018</t>
  </si>
  <si>
    <t>13A/2018</t>
  </si>
  <si>
    <t>ABD Audit &amp; Consulting, S.C.</t>
  </si>
  <si>
    <t>C.P.C. Ali Becerra Dessens</t>
  </si>
  <si>
    <t>36/2018</t>
  </si>
  <si>
    <t>36A/2018</t>
  </si>
  <si>
    <t>Universidad Tecnológica de San Luis Rio Colorado (UTSLRC)</t>
  </si>
  <si>
    <t>C.P.C. Hédtor Enrique Romero Almada</t>
  </si>
  <si>
    <t>14/2018</t>
  </si>
  <si>
    <t>14A/2018</t>
  </si>
  <si>
    <t>Universidad Tecnológica del Sur de Sonora (UTSS)</t>
  </si>
  <si>
    <t>Ramos y Arvízu, S.C.</t>
  </si>
  <si>
    <t>C.P.C. José Othón Ramos Rodríguez</t>
  </si>
  <si>
    <t>37/2018</t>
  </si>
  <si>
    <t>37A/2018</t>
  </si>
  <si>
    <t>Auditorías Externas 2019</t>
  </si>
  <si>
    <t>Sotomayor Elias, S.C.</t>
  </si>
  <si>
    <t>C.P.C. Rodrigo Sotomayor González</t>
  </si>
  <si>
    <t>01D-2019</t>
  </si>
  <si>
    <t>$1.500.000</t>
  </si>
  <si>
    <t>https://drive.google.com/drive/u/1/folders/1zYxu2j-rUcC8Izv5kc-hqqLQPWDuJSju</t>
  </si>
  <si>
    <t xml:space="preserve">Centro de Evaluación y Control de Confianza (CECC) (C3) </t>
  </si>
  <si>
    <t>01/2019</t>
  </si>
  <si>
    <t>01A/2019</t>
  </si>
  <si>
    <t>https://drive.google.com/drive/u/1/folders/19d0rGXQRE66kTSuaG5VCm_snbqSFiA7g</t>
  </si>
  <si>
    <t>Centro Regional de Formación Profesional Docente de sonora (CRESON)</t>
  </si>
  <si>
    <t>Elvia Cecilia Salazar Rascón</t>
  </si>
  <si>
    <t>C.P.C. Elvia Cecilia Salazar Rascón</t>
  </si>
  <si>
    <t>26/2019</t>
  </si>
  <si>
    <t>26A/2019</t>
  </si>
  <si>
    <t xml:space="preserve">Colegio de Bachilleres del Estado de Sonora (COBACH) 
</t>
  </si>
  <si>
    <t>02/2019</t>
  </si>
  <si>
    <t>02A/2019</t>
  </si>
  <si>
    <t>03/2019</t>
  </si>
  <si>
    <t>03A/2019</t>
  </si>
  <si>
    <t>Colegio de Estudios Cientificos y Tecnológicos del Estado de Sonora (CECyTES)</t>
  </si>
  <si>
    <t>04/2019</t>
  </si>
  <si>
    <t>04A/2019</t>
  </si>
  <si>
    <t xml:space="preserve">Comisión de Ecología y Desarrollo Sustentable del Estado de Sonora (CEDES) </t>
  </si>
  <si>
    <t>Dualidad Económica, S.C.</t>
  </si>
  <si>
    <t>C.P.C. Adrían Sánchez Barrón</t>
  </si>
  <si>
    <t>05/2019</t>
  </si>
  <si>
    <t>05A/2019</t>
  </si>
  <si>
    <t>Comision de Fomento al Turismo</t>
  </si>
  <si>
    <t>C.P.C. Luis Fernando Salido Encinas</t>
  </si>
  <si>
    <t>06/2019</t>
  </si>
  <si>
    <t>06A/2019</t>
  </si>
  <si>
    <t xml:space="preserve">Comisión de Vivienda del Estado de Sonora (COVES) </t>
  </si>
  <si>
    <t>07/2019</t>
  </si>
  <si>
    <t>07A/2019</t>
  </si>
  <si>
    <t xml:space="preserve">Comisión del Deporte del Estado de Sonora (CODESON) </t>
  </si>
  <si>
    <t>27/2019</t>
  </si>
  <si>
    <t>27A/2019</t>
  </si>
  <si>
    <t>C.P.C. Jesús Humberto Acuña</t>
  </si>
  <si>
    <t>08/2019</t>
  </si>
  <si>
    <t>08A/2019</t>
  </si>
  <si>
    <t xml:space="preserve">Consejo Estatal de Concertación para la Obra Pública (CECOP) </t>
  </si>
  <si>
    <t>09/2019</t>
  </si>
  <si>
    <t>09A/2019</t>
  </si>
  <si>
    <t>C.P.C: Ángel Guillermo Ortega Meza</t>
  </si>
  <si>
    <t>39/2019</t>
  </si>
  <si>
    <t>Institutio Sonorense de Cultura (ISC)</t>
  </si>
  <si>
    <t>RGM, Organización Profesional de Contadores, S.C.</t>
  </si>
  <si>
    <t>C.P.C. Rubén González Martínez</t>
  </si>
  <si>
    <t>12/2019</t>
  </si>
  <si>
    <t>12A/2019</t>
  </si>
  <si>
    <t>Instituto de Becas y Credito Educativo del Estado de Sonora</t>
  </si>
  <si>
    <t>10/2019</t>
  </si>
  <si>
    <t>10A/2019</t>
  </si>
  <si>
    <t>Instituto de Capacitación para el Trabajo del Estado de Sonora, O.P.D. (ICATSON)</t>
  </si>
  <si>
    <t>29/2019</t>
  </si>
  <si>
    <t>29A/2019</t>
  </si>
  <si>
    <t>Castillo Miranda y Compañía, S.C.</t>
  </si>
  <si>
    <t>11/2019</t>
  </si>
  <si>
    <t>11A/2019</t>
  </si>
  <si>
    <t>Instituto Sonorense de Educacion para los Adultos, O.P.D. (ISEA)</t>
  </si>
  <si>
    <t>13/2019</t>
  </si>
  <si>
    <t>13A2019</t>
  </si>
  <si>
    <t xml:space="preserve">Instituto Sonorense de Infraestructura Educativa (ISIE) </t>
  </si>
  <si>
    <t>14/2019</t>
  </si>
  <si>
    <t>14A/2019</t>
  </si>
  <si>
    <t>Instituto Superior de Seguridad Publica del Estado (ISSPE)</t>
  </si>
  <si>
    <t>15/2019</t>
  </si>
  <si>
    <t>15A/2019</t>
  </si>
  <si>
    <t>Instituto Tecnologico Superior de Cajeme (ITESCA)</t>
  </si>
  <si>
    <t>16/2019</t>
  </si>
  <si>
    <t>16A/2019</t>
  </si>
  <si>
    <t>Instituto Tecnologico Superior de Cananea (ITESCAN)</t>
  </si>
  <si>
    <t>30/2019</t>
  </si>
  <si>
    <t>30A/2019</t>
  </si>
  <si>
    <t>Instituto Tecnológico Superior de Puerto Peñasco, O.P.D. (ITSPP)</t>
  </si>
  <si>
    <t>40-2019</t>
  </si>
  <si>
    <t xml:space="preserve">Junta de Caminos del Estado de Sonora </t>
  </si>
  <si>
    <t>17/2019</t>
  </si>
  <si>
    <t>17A/2019</t>
  </si>
  <si>
    <t>Progreso, Fideicomiso Promotor Urbano de Sonora (PROGRESO)</t>
  </si>
  <si>
    <t>18/2019</t>
  </si>
  <si>
    <t>18A/2019</t>
  </si>
  <si>
    <t>32/2019</t>
  </si>
  <si>
    <t>32A/2019</t>
  </si>
  <si>
    <t>33/2019</t>
  </si>
  <si>
    <t>33A/2019</t>
  </si>
  <si>
    <t xml:space="preserve">Servicios de Salud de Sonora (SSS) </t>
  </si>
  <si>
    <t>19/2019</t>
  </si>
  <si>
    <t>19A/2019</t>
  </si>
  <si>
    <t>20/2019</t>
  </si>
  <si>
    <t>20A/2019</t>
  </si>
  <si>
    <t>21/2019</t>
  </si>
  <si>
    <t>21A/2019</t>
  </si>
  <si>
    <t>22/2019</t>
  </si>
  <si>
    <t>22A/2019</t>
  </si>
  <si>
    <t>23/2019</t>
  </si>
  <si>
    <t>23A/2019</t>
  </si>
  <si>
    <t>34/2019</t>
  </si>
  <si>
    <t>34A/2019</t>
  </si>
  <si>
    <t>35/2019</t>
  </si>
  <si>
    <t>35A/2019</t>
  </si>
  <si>
    <t>24/2019</t>
  </si>
  <si>
    <t>24A/2019</t>
  </si>
  <si>
    <t>Universidad Tecnologica de Nogales (UTN)</t>
  </si>
  <si>
    <t>36/2019</t>
  </si>
  <si>
    <t>36A/2019</t>
  </si>
  <si>
    <t>25/2019</t>
  </si>
  <si>
    <t>25A/2019</t>
  </si>
  <si>
    <t xml:space="preserve">Universidad Tecnológica de San Luis Rio Colorado (UTSLRC) </t>
  </si>
  <si>
    <t>37/2019</t>
  </si>
  <si>
    <t>37A/2019</t>
  </si>
  <si>
    <t>Universidad Tecnologica del Sur de Sonora (UTSS)</t>
  </si>
  <si>
    <t>38/2019</t>
  </si>
  <si>
    <t>38A/2019</t>
  </si>
  <si>
    <t>Auditorías Externas 2020</t>
  </si>
  <si>
    <t xml:space="preserve">No. Contrato </t>
  </si>
  <si>
    <t xml:space="preserve">Monto Contrato </t>
  </si>
  <si>
    <t>Contrato</t>
  </si>
  <si>
    <t>01-D2020</t>
  </si>
  <si>
    <t>https://drive.google.com/drive/u/1/folders/1UJUt_2LtV4rAydmXYwMXOdcxGn9gzhGJ</t>
  </si>
  <si>
    <t>Sotomayor Zazueta y Asociados</t>
  </si>
  <si>
    <t>01/2020</t>
  </si>
  <si>
    <t>02/2020</t>
  </si>
  <si>
    <t>03/2020</t>
  </si>
  <si>
    <t xml:space="preserve">Colegio de Estudios Cientificos y Tecnológicos del Estado de Sonora (CECyTES) </t>
  </si>
  <si>
    <t>04/2020</t>
  </si>
  <si>
    <t>05/2020</t>
  </si>
  <si>
    <t>DFK Salido Encinas, S.C.</t>
  </si>
  <si>
    <t>06/2020</t>
  </si>
  <si>
    <t>Financera para el Desarrollo Ecómico de Sonora (FIDESON)</t>
  </si>
  <si>
    <t>07/2020</t>
  </si>
  <si>
    <t>Instituto de Becas y Credito Educativo del Estado de Sonora (IBCEES)</t>
  </si>
  <si>
    <t>08/2020</t>
  </si>
  <si>
    <t>09/2020</t>
  </si>
  <si>
    <t>10/2020</t>
  </si>
  <si>
    <t>11/2020</t>
  </si>
  <si>
    <t xml:space="preserve">Instituto Superior de Seguridad Publica del Estado (ISSPE) </t>
  </si>
  <si>
    <t>12/2020</t>
  </si>
  <si>
    <t xml:space="preserve">Instituto Tecnologico Superior de Cajeme (ITESCA) </t>
  </si>
  <si>
    <t>13/2020</t>
  </si>
  <si>
    <t>14/2020</t>
  </si>
  <si>
    <t>15/2020</t>
  </si>
  <si>
    <t>16/2020</t>
  </si>
  <si>
    <t xml:space="preserve">Radio Sonora </t>
  </si>
  <si>
    <t>17/2020</t>
  </si>
  <si>
    <t>18/2020</t>
  </si>
  <si>
    <t>19/2020</t>
  </si>
  <si>
    <t xml:space="preserve">Universidad Tecnológica de Etchojoa (UTE) </t>
  </si>
  <si>
    <t>20/2020</t>
  </si>
  <si>
    <t>C..P.C. César Norzagaray Esquer</t>
  </si>
  <si>
    <t>21/2020</t>
  </si>
  <si>
    <t>22/2020</t>
  </si>
  <si>
    <t>23/2020</t>
  </si>
  <si>
    <t>24/2020</t>
  </si>
  <si>
    <t>25/2020</t>
  </si>
  <si>
    <t xml:space="preserve">Universidad Tecnologica del Sur de Sonora (UTSS) </t>
  </si>
  <si>
    <t>26/2020</t>
  </si>
  <si>
    <t>Auditorías Externas 2021</t>
  </si>
  <si>
    <t xml:space="preserve"> 01/2021</t>
  </si>
  <si>
    <t>https://drive.google.com/drive/u/1/folders/1BAOlIwrUMIIVyWbWGwabUlVBZFFinMyi</t>
  </si>
  <si>
    <t xml:space="preserve"> 02/2021</t>
  </si>
  <si>
    <t xml:space="preserve"> 03/2021</t>
  </si>
  <si>
    <t xml:space="preserve"> 04/2021</t>
  </si>
  <si>
    <t xml:space="preserve"> 05/2021</t>
  </si>
  <si>
    <t xml:space="preserve"> 06/2021</t>
  </si>
  <si>
    <t xml:space="preserve"> 07/2021</t>
  </si>
  <si>
    <t xml:space="preserve"> 08/2021</t>
  </si>
  <si>
    <t>C.P.C. Saturnino Chávez Parra</t>
  </si>
  <si>
    <t xml:space="preserve"> 09/2021</t>
  </si>
  <si>
    <t xml:space="preserve"> 10/2021</t>
  </si>
  <si>
    <t xml:space="preserve"> 11/2021</t>
  </si>
  <si>
    <t xml:space="preserve"> 12/2021</t>
  </si>
  <si>
    <t xml:space="preserve"> 13/2021</t>
  </si>
  <si>
    <t xml:space="preserve"> 14/2021</t>
  </si>
  <si>
    <t xml:space="preserve"> 15/2021</t>
  </si>
  <si>
    <t xml:space="preserve"> 16/2021</t>
  </si>
  <si>
    <t>17/2021</t>
  </si>
  <si>
    <t xml:space="preserve"> 18/2021</t>
  </si>
  <si>
    <t xml:space="preserve"> 19/2021</t>
  </si>
  <si>
    <t xml:space="preserve"> 20/2021</t>
  </si>
  <si>
    <t xml:space="preserve"> 21/2021</t>
  </si>
  <si>
    <t xml:space="preserve"> 22/2021</t>
  </si>
  <si>
    <t xml:space="preserve"> 23/2021</t>
  </si>
  <si>
    <t xml:space="preserve"> 24/2021</t>
  </si>
  <si>
    <t xml:space="preserve"> 25/2021</t>
  </si>
  <si>
    <t>26/2021</t>
  </si>
  <si>
    <t>AGROSON</t>
  </si>
  <si>
    <t>27/2021</t>
  </si>
  <si>
    <t>01D/2021</t>
  </si>
  <si>
    <t>Total 2018</t>
  </si>
  <si>
    <t>Total 2019</t>
  </si>
  <si>
    <t>Total 2020</t>
  </si>
  <si>
    <t>Total 2021</t>
  </si>
  <si>
    <t>Total 2022</t>
  </si>
  <si>
    <t>Total 2023</t>
  </si>
  <si>
    <t>Auditorías Externas 2022</t>
  </si>
  <si>
    <t>Auditorías Directas y Especiales concluidas, canceladas y/o con resolución de procedimientos administrativos en firme, ejercicio  2018 actualizado al 05 de abril de 2023</t>
  </si>
  <si>
    <t>Auditorías Directas y Especiales concluidas, canceladas y/o con resolución de procedimientos administrativos en firme, ejercicio  2019 actualizado al  05 de abril de 2023</t>
  </si>
  <si>
    <t>Auditorías Directas y Especiales concluidas, canceladas y/o con resolución de procedimientos administrativos en firme, ejercicio  2020 actualizado al  05 de abril de 2023</t>
  </si>
  <si>
    <t>Auditorías Directas y Especiales concluidas, canceladas y/o con resolución de procedimientos administrativos en firme, ejercicio  2021 actualizado al  05 de abril de 2023</t>
  </si>
  <si>
    <t>Auditorías Directas y Especiales concluidas, canceladas y/o con resolución de procedimientos administrativos en firme, ejercicio  2022 actualizado al  05 de abril de 2023</t>
  </si>
  <si>
    <t>Auditorías Directas y Especiales de 2018 con  procedimientos administrativos en proceso o en seguimiento actualizado al  05 de abril de 2023</t>
  </si>
  <si>
    <t>Auditorías Directas y Especiales de 2019 con  procedimientos administrativos en proceso o en seguimiento actualizado al  05 de abril de 2023</t>
  </si>
  <si>
    <t>Auditorías Directas y Especiales de 2021 con  procedimientos administrativos en proceso o en seguimiento actualizado al  05 de abril de 2023</t>
  </si>
  <si>
    <t>Auditorías Directas y Especiales de 2022 con  procedimientos administrativos en proceso o en seguimiento actualizado al  05 de abril de 2023</t>
  </si>
  <si>
    <t>Auditorías Directas y Especiales en proceso de 2022  actualizado al  05 de abril de 2023</t>
  </si>
  <si>
    <t>Auditorías Directas y Especiales en proceso de 2023  actualizado al  05 de abril de 2023</t>
  </si>
  <si>
    <t>Colegio de Estudios Científicos y Tecnológicos del Estado de Sonora (CECYTES)</t>
  </si>
  <si>
    <t xml:space="preserve">ABD Audit &amp; Consulting, S.C. </t>
  </si>
  <si>
    <t>Comisión Estatal del Agua  (CEA) y sus Unidades Administrativas</t>
  </si>
  <si>
    <t>C.P.C. Raymundo Raúl Velarde Miller.</t>
  </si>
  <si>
    <t>CANCELADO</t>
  </si>
  <si>
    <t>Arvizu Escobedo y Asociados, S.C.</t>
  </si>
  <si>
    <t>C.P.C. Mario Arvizu Real</t>
  </si>
  <si>
    <t>Universidad Tecnológica de Nogales. (UTN)</t>
  </si>
  <si>
    <t xml:space="preserve">Universidad Tecnológica de Puerto Peñasco (UTPP) 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</si>
  <si>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</si>
  <si>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</si>
  <si>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</si>
  <si>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</si>
  <si>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</si>
  <si>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</si>
  <si>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</si>
  <si>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</si>
  <si>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</si>
  <si>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</si>
  <si>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</si>
  <si>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</si>
  <si>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</si>
  <si>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</si>
  <si>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</si>
  <si>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</si>
  <si>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</si>
  <si>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</si>
  <si>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</si>
  <si>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</si>
  <si>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</si>
  <si>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</si>
  <si>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</si>
  <si>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</si>
  <si>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</si>
  <si>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 xml:space="preserve">Gobierno del Estado de Sonora - Secretaría de Hacienda </t>
  </si>
  <si>
    <t>01D/2022</t>
  </si>
  <si>
    <t>EN PROCESO</t>
  </si>
  <si>
    <r>
      <t xml:space="preserve">Auditorías Directas y especiales </t>
    </r>
    <r>
      <rPr>
        <b/>
        <sz val="11"/>
        <color theme="1"/>
        <rFont val="Calibri"/>
        <family val="2"/>
        <scheme val="minor"/>
      </rPr>
      <t>concluidas, canceladas  y/o con resolución de procedimientos administrativos en firme</t>
    </r>
  </si>
  <si>
    <r>
      <t>Auditorías Directas y especiales</t>
    </r>
    <r>
      <rPr>
        <b/>
        <sz val="11"/>
        <color theme="1"/>
        <rFont val="Calibri"/>
        <family val="2"/>
        <scheme val="minor"/>
      </rPr>
      <t xml:space="preserve"> con  procedimientos administrativos en proceso o en seguimiento</t>
    </r>
  </si>
  <si>
    <r>
      <t xml:space="preserve">Auditorías Directas y especiales </t>
    </r>
    <r>
      <rPr>
        <b/>
        <sz val="11"/>
        <color theme="1"/>
        <rFont val="Calibri"/>
        <family val="2"/>
        <scheme val="minor"/>
      </rPr>
      <t xml:space="preserve">en proceso </t>
    </r>
  </si>
  <si>
    <t>2S-2IE-08-22-22</t>
  </si>
  <si>
    <t>Auditorias Nornal</t>
  </si>
  <si>
    <t>01 enero al 30 de junio 2022</t>
  </si>
  <si>
    <t>Consejo Estatal de Ciencia y Tecnología</t>
  </si>
  <si>
    <t>2S-2IE-09-21-22</t>
  </si>
  <si>
    <t>01 julio 2021 al 30 junio 2022</t>
  </si>
  <si>
    <t>2S-2IE-10-21-22</t>
  </si>
  <si>
    <t>Auditoría Normal</t>
  </si>
  <si>
    <t>01 enero 2021 al 30 junio 2022</t>
  </si>
  <si>
    <t>Dirección General de Alcoholes (Expedición y certificación de licencias)</t>
  </si>
  <si>
    <t>2S.2ID-10-22-22</t>
  </si>
  <si>
    <t>01 enero 2022 al 30 junio 2022</t>
  </si>
  <si>
    <t>Dirección General del Registro Civil (Inscripción de actos del registro civil)</t>
  </si>
  <si>
    <t>2S.2ID-09-22-22</t>
  </si>
  <si>
    <t>Dirección General de Recaudación (Remate de bienes embargados)</t>
  </si>
  <si>
    <t>2S.2ID-07-22-22</t>
  </si>
  <si>
    <t>Agencias Fiscales y Subagencias Fiscales (Cobros en cajas de agencias fiscales y cajeros automaticos)</t>
  </si>
  <si>
    <t>2S.2ID-08-22-22</t>
  </si>
  <si>
    <t>Secretaría de Hacienda - Coordinación Ejecutiva de Verificación al Comercio Exterior (Recepción y custodia de mercacia extranjera)</t>
  </si>
  <si>
    <t>AG062022CF</t>
  </si>
  <si>
    <t>01 enero al 30 junio 2022</t>
  </si>
  <si>
    <t>Observaciones para Investigacion (*)</t>
  </si>
  <si>
    <t>https://drive.google.com/drive/folders/1YvkzHXjwA8-QMdz-HkDLHv870q7Dhms_</t>
  </si>
  <si>
    <t>Televisora de Hermosillo, S.A. de C.V. (TELEMAX)</t>
  </si>
  <si>
    <t>Televisora de Hermosillo S.A. de C.V. (Telemax)</t>
  </si>
  <si>
    <t>Coordinación Ejecutiva de Verificación al Comercio Exterior (Recepción, custodia, destrucción, enajenación, asignación y liberación de vehículos de procedencia extranjera)</t>
  </si>
  <si>
    <t>Auditoria Normal</t>
  </si>
  <si>
    <t xml:space="preserve"> </t>
  </si>
  <si>
    <t>Dirección General de Alcoholes (Acciones de inspección y vigilancia)</t>
  </si>
  <si>
    <t>2022, 2023</t>
  </si>
  <si>
    <t>Agencias Fiscales del Centro de Gobierno de Hermosillo - otorgamiento de alta (primera vez) de licencias de conducir a los contribuyentes</t>
  </si>
  <si>
    <t>Instituto Superior de Seguridad Pública del Estado</t>
  </si>
  <si>
    <t>Dirección General del Registro Civil (Administración de cajeros automáticos, expendedores de actas)</t>
  </si>
  <si>
    <t>Instituto de Movilidad y Transporte para el Estado de Sonora (IMTES)</t>
  </si>
  <si>
    <t>Secretaría de Hacienda (Fondos Ajenos)</t>
  </si>
  <si>
    <t>Auditoría Especial</t>
  </si>
  <si>
    <t>Cumplimieto</t>
  </si>
  <si>
    <t>Presupuestal</t>
  </si>
  <si>
    <t>Cumplimiento y financiera</t>
  </si>
  <si>
    <t>agosto-diciembre 2022</t>
  </si>
  <si>
    <t>01 enero al 31 diciembre 2022</t>
  </si>
  <si>
    <t>01 julio al 31 diciembre 2022</t>
  </si>
  <si>
    <t>01 enero al 27 diciembre 2022</t>
  </si>
  <si>
    <t>13 septiembre 2021 al 31 dic 2022</t>
  </si>
  <si>
    <t>Fideicomiso Puente Colorado</t>
  </si>
  <si>
    <t>13 sep 2021 al 31 dic 2022</t>
  </si>
  <si>
    <t>2S-2IE-01-21-22</t>
  </si>
  <si>
    <t>Cumplimiento</t>
  </si>
  <si>
    <t>En seguimiento</t>
  </si>
  <si>
    <t>https://drive.google.com/drive/folders/1XkjgBwZg0X-vBQiiBzX2Bj3N5tUoWrkx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</si>
</sst>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#,##0_ ;[Red]\-#,##0\ 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4"/>
      <color rgb="FFFF0000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AD47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B050"/>
      <name val="Arial Narrow"/>
      <family val="2"/>
    </font>
    <font>
      <b/>
      <sz val="11"/>
      <color rgb="FFFF0066"/>
      <name val="Calibri"/>
      <family val="2"/>
      <scheme val="minor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400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 applyProtection="1">
      <alignment horizontal="center" wrapText="1"/>
    </xf>
    <xf numFmtId="0" fontId="6" fillId="0" borderId="1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wrapText="1"/>
    </xf>
    <xf numFmtId="164" fontId="6" fillId="5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1" fillId="5" borderId="7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 applyProtection="1">
      <alignment wrapText="1"/>
    </xf>
    <xf numFmtId="164" fontId="3" fillId="5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wrapText="1"/>
    </xf>
    <xf numFmtId="0" fontId="15" fillId="0" borderId="0" xfId="1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7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18" fillId="0" borderId="0" xfId="0" applyFont="1"/>
    <xf numFmtId="0" fontId="19" fillId="0" borderId="0" xfId="0" applyFont="1"/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justify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 wrapText="1"/>
    </xf>
    <xf numFmtId="44" fontId="7" fillId="0" borderId="1" xfId="2" applyFont="1" applyBorder="1" applyAlignment="1">
      <alignment vertical="top" wrapText="1"/>
    </xf>
    <xf numFmtId="44" fontId="7" fillId="0" borderId="1" xfId="2" applyFont="1" applyFill="1" applyBorder="1" applyAlignment="1">
      <alignment vertical="top" wrapText="1"/>
    </xf>
    <xf numFmtId="164" fontId="7" fillId="5" borderId="1" xfId="1" applyNumberFormat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164" fontId="5" fillId="5" borderId="1" xfId="1" applyNumberFormat="1" applyFont="1" applyFill="1" applyBorder="1" applyAlignment="1">
      <alignment horizontal="left" vertical="center"/>
    </xf>
    <xf numFmtId="0" fontId="5" fillId="0" borderId="11" xfId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1" xfId="0" applyBorder="1"/>
    <xf numFmtId="0" fontId="5" fillId="0" borderId="1" xfId="1" applyFont="1" applyFill="1" applyBorder="1" applyAlignment="1" applyProtection="1">
      <alignment horizontal="left"/>
    </xf>
    <xf numFmtId="164" fontId="7" fillId="0" borderId="1" xfId="1" applyNumberFormat="1" applyFont="1" applyFill="1" applyBorder="1" applyAlignment="1">
      <alignment horizontal="left" vertical="center"/>
    </xf>
    <xf numFmtId="164" fontId="5" fillId="5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8" fontId="7" fillId="0" borderId="1" xfId="0" applyNumberFormat="1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19" fillId="0" borderId="1" xfId="0" applyFont="1" applyBorder="1"/>
    <xf numFmtId="0" fontId="5" fillId="0" borderId="1" xfId="1" applyFont="1" applyFill="1" applyBorder="1" applyAlignment="1" applyProtection="1">
      <alignment vertical="center" wrapText="1"/>
    </xf>
    <xf numFmtId="6" fontId="7" fillId="0" borderId="1" xfId="0" applyNumberFormat="1" applyFont="1" applyBorder="1" applyAlignment="1">
      <alignment horizontal="center" vertical="top" wrapText="1"/>
    </xf>
    <xf numFmtId="6" fontId="0" fillId="0" borderId="0" xfId="0" applyNumberFormat="1"/>
    <xf numFmtId="49" fontId="7" fillId="0" borderId="1" xfId="0" applyNumberFormat="1" applyFont="1" applyBorder="1" applyAlignment="1">
      <alignment horizontal="left"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top"/>
    </xf>
    <xf numFmtId="49" fontId="8" fillId="4" borderId="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6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44" fontId="27" fillId="0" borderId="1" xfId="2" applyFont="1" applyBorder="1" applyAlignment="1">
      <alignment vertical="top" wrapText="1"/>
    </xf>
    <xf numFmtId="0" fontId="28" fillId="0" borderId="0" xfId="0" applyFont="1" applyAlignment="1">
      <alignment vertical="top"/>
    </xf>
    <xf numFmtId="0" fontId="6" fillId="5" borderId="1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/>
    </xf>
    <xf numFmtId="0" fontId="29" fillId="6" borderId="14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justify" vertical="center"/>
    </xf>
    <xf numFmtId="14" fontId="5" fillId="5" borderId="1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center"/>
    </xf>
    <xf numFmtId="0" fontId="5" fillId="0" borderId="1" xfId="1" applyFont="1" applyFill="1" applyBorder="1" applyAlignment="1" applyProtection="1">
      <alignment horizontal="left" wrapText="1"/>
    </xf>
    <xf numFmtId="0" fontId="0" fillId="0" borderId="0" xfId="0" applyFill="1" applyAlignment="1">
      <alignment horizontal="center" vertical="top"/>
    </xf>
    <xf numFmtId="49" fontId="33" fillId="8" borderId="1" xfId="0" applyNumberFormat="1" applyFont="1" applyFill="1" applyBorder="1" applyAlignment="1">
      <alignment horizontal="center" wrapText="1"/>
    </xf>
    <xf numFmtId="0" fontId="33" fillId="8" borderId="1" xfId="0" applyFont="1" applyFill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/>
    </xf>
    <xf numFmtId="0" fontId="33" fillId="2" borderId="1" xfId="0" applyFont="1" applyFill="1" applyBorder="1"/>
    <xf numFmtId="0" fontId="33" fillId="2" borderId="1" xfId="0" applyFont="1" applyFill="1" applyBorder="1" applyAlignment="1">
      <alignment horizontal="center"/>
    </xf>
    <xf numFmtId="0" fontId="33" fillId="8" borderId="1" xfId="0" applyFont="1" applyFill="1" applyBorder="1"/>
    <xf numFmtId="0" fontId="33" fillId="8" borderId="1" xfId="0" applyFont="1" applyFill="1" applyBorder="1" applyAlignment="1">
      <alignment horizontal="center"/>
    </xf>
    <xf numFmtId="49" fontId="33" fillId="8" borderId="5" xfId="0" applyNumberFormat="1" applyFont="1" applyFill="1" applyBorder="1" applyAlignment="1">
      <alignment horizontal="center" wrapText="1"/>
    </xf>
    <xf numFmtId="0" fontId="33" fillId="8" borderId="5" xfId="0" applyFont="1" applyFill="1" applyBorder="1" applyAlignment="1">
      <alignment horizontal="center" wrapText="1"/>
    </xf>
    <xf numFmtId="0" fontId="33" fillId="8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/>
    </xf>
    <xf numFmtId="0" fontId="34" fillId="8" borderId="1" xfId="1" applyFont="1" applyFill="1" applyBorder="1" applyAlignment="1" applyProtection="1">
      <alignment horizontal="center" vertical="center" wrapText="1"/>
    </xf>
    <xf numFmtId="0" fontId="31" fillId="8" borderId="1" xfId="0" applyFont="1" applyFill="1" applyBorder="1"/>
    <xf numFmtId="0" fontId="31" fillId="8" borderId="1" xfId="0" applyFont="1" applyFill="1" applyBorder="1" applyAlignment="1">
      <alignment horizontal="center"/>
    </xf>
    <xf numFmtId="164" fontId="31" fillId="8" borderId="1" xfId="0" applyNumberFormat="1" applyFont="1" applyFill="1" applyBorder="1" applyAlignment="1">
      <alignment horizontal="center"/>
    </xf>
    <xf numFmtId="164" fontId="31" fillId="8" borderId="1" xfId="0" applyNumberFormat="1" applyFont="1" applyFill="1" applyBorder="1" applyAlignment="1">
      <alignment horizontal="left"/>
    </xf>
    <xf numFmtId="0" fontId="32" fillId="8" borderId="1" xfId="0" applyFont="1" applyFill="1" applyBorder="1" applyAlignment="1">
      <alignment horizontal="left"/>
    </xf>
    <xf numFmtId="0" fontId="31" fillId="8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35" fillId="5" borderId="1" xfId="1" applyFont="1" applyFill="1" applyBorder="1" applyAlignment="1">
      <alignment horizontal="justify" vertical="center" wrapText="1"/>
    </xf>
    <xf numFmtId="0" fontId="7" fillId="0" borderId="0" xfId="0" applyFont="1"/>
    <xf numFmtId="0" fontId="5" fillId="5" borderId="1" xfId="1" applyFont="1" applyFill="1" applyBorder="1" applyAlignment="1">
      <alignment horizontal="justify" vertical="center" wrapText="1"/>
    </xf>
    <xf numFmtId="0" fontId="7" fillId="0" borderId="1" xfId="0" applyFont="1" applyBorder="1"/>
    <xf numFmtId="0" fontId="9" fillId="0" borderId="0" xfId="0" applyFont="1"/>
    <xf numFmtId="0" fontId="35" fillId="5" borderId="7" xfId="1" applyFont="1" applyFill="1" applyBorder="1" applyAlignment="1">
      <alignment horizontal="justify" vertical="center" wrapText="1"/>
    </xf>
    <xf numFmtId="0" fontId="35" fillId="0" borderId="7" xfId="1" applyFont="1" applyFill="1" applyBorder="1" applyAlignment="1">
      <alignment horizontal="justify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7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7" fillId="0" borderId="0" xfId="0" applyFont="1" applyAlignment="1">
      <alignment vertical="top"/>
    </xf>
    <xf numFmtId="0" fontId="34" fillId="8" borderId="1" xfId="0" applyFont="1" applyFill="1" applyBorder="1" applyAlignment="1">
      <alignment horizontal="center" vertical="center" wrapText="1"/>
    </xf>
    <xf numFmtId="6" fontId="34" fillId="8" borderId="1" xfId="0" applyNumberFormat="1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3" fillId="8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/>
    </xf>
    <xf numFmtId="0" fontId="33" fillId="8" borderId="9" xfId="0" applyFont="1" applyFill="1" applyBorder="1" applyAlignment="1">
      <alignment horizontal="center" vertical="center"/>
    </xf>
    <xf numFmtId="0" fontId="33" fillId="8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4" fillId="0" borderId="0" xfId="1" applyFont="1" applyBorder="1" applyAlignment="1">
      <alignment horizontal="center" wrapText="1"/>
    </xf>
    <xf numFmtId="0" fontId="0" fillId="0" borderId="0" xfId="0"/>
    <xf numFmtId="0" fontId="15" fillId="0" borderId="0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0" fontId="16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40041"/>
      <color rgb="FFCC0066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Auditorías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33667431082316E-2"/>
          <c:y val="0.13788085312865306"/>
          <c:w val="0.95351668617797525"/>
          <c:h val="0.68640511339782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'1'!$C$6</c:f>
              <c:strCache>
                <c:ptCount val="1"/>
                <c:pt idx="0">
                  <c:v>Origen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'1'!$B$7:$B$26</c:f>
              <c:strCache>
                <c:ptCount val="6"/>
                <c:pt idx="0">
                  <c:v>Total 2018</c:v>
                </c:pt>
                <c:pt idx="1">
                  <c:v>Total 2019</c:v>
                </c:pt>
                <c:pt idx="2">
                  <c:v>Total 2020</c:v>
                </c:pt>
                <c:pt idx="3">
                  <c:v>Total 2021</c:v>
                </c:pt>
                <c:pt idx="4">
                  <c:v>Total 2022</c:v>
                </c:pt>
                <c:pt idx="5">
                  <c:v>Total 2023</c:v>
                </c:pt>
              </c:strCache>
            </c:strRef>
          </c:cat>
          <c:val>
            <c:numRef>
              <c:f>'1'!$C$7:$C$26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AE-4C38-988C-2EFDACAFE957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Programadas</c:v>
                </c:pt>
              </c:strCache>
            </c:strRef>
          </c:tx>
          <c:spPr>
            <a:solidFill>
              <a:srgbClr val="C40041">
                <a:alpha val="84706"/>
              </a:srgbClr>
            </a:solidFill>
            <a:ln w="9525" cap="flat" cmpd="sng" algn="ctr">
              <a:solidFill>
                <a:srgbClr val="C40041"/>
              </a:solidFill>
              <a:round/>
            </a:ln>
            <a:effectLst/>
            <a:sp3d contourW="9525">
              <a:contourClr>
                <a:srgbClr val="C4004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'1'!$B$7:$B$26</c:f>
              <c:strCache>
                <c:ptCount val="6"/>
                <c:pt idx="0">
                  <c:v>Total 2018</c:v>
                </c:pt>
                <c:pt idx="1">
                  <c:v>Total 2019</c:v>
                </c:pt>
                <c:pt idx="2">
                  <c:v>Total 2020</c:v>
                </c:pt>
                <c:pt idx="3">
                  <c:v>Total 2021</c:v>
                </c:pt>
                <c:pt idx="4">
                  <c:v>Total 2022</c:v>
                </c:pt>
                <c:pt idx="5">
                  <c:v>Total 2023</c:v>
                </c:pt>
              </c:strCache>
            </c:strRef>
          </c:cat>
          <c:val>
            <c:numRef>
              <c:f>'1'!$D$7:$D$26</c:f>
              <c:numCache>
                <c:formatCode>General</c:formatCode>
                <c:ptCount val="6"/>
                <c:pt idx="0">
                  <c:v>77</c:v>
                </c:pt>
                <c:pt idx="1">
                  <c:v>68</c:v>
                </c:pt>
                <c:pt idx="2">
                  <c:v>52</c:v>
                </c:pt>
                <c:pt idx="3">
                  <c:v>41</c:v>
                </c:pt>
                <c:pt idx="4">
                  <c:v>46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AE-4C38-988C-2EFDACAFE957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No programadas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'1'!$B$7:$B$26</c:f>
              <c:strCache>
                <c:ptCount val="6"/>
                <c:pt idx="0">
                  <c:v>Total 2018</c:v>
                </c:pt>
                <c:pt idx="1">
                  <c:v>Total 2019</c:v>
                </c:pt>
                <c:pt idx="2">
                  <c:v>Total 2020</c:v>
                </c:pt>
                <c:pt idx="3">
                  <c:v>Total 2021</c:v>
                </c:pt>
                <c:pt idx="4">
                  <c:v>Total 2022</c:v>
                </c:pt>
                <c:pt idx="5">
                  <c:v>Total 2023</c:v>
                </c:pt>
              </c:strCache>
            </c:strRef>
          </c:cat>
          <c:val>
            <c:numRef>
              <c:f>'1'!$E$7:$E$26</c:f>
              <c:numCache>
                <c:formatCode>General</c:formatCode>
                <c:ptCount val="6"/>
                <c:pt idx="3">
                  <c:v>3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AE-4C38-988C-2EFDACAFE957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iniciadas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'1'!$B$7:$B$26</c:f>
              <c:strCache>
                <c:ptCount val="6"/>
                <c:pt idx="0">
                  <c:v>Total 2018</c:v>
                </c:pt>
                <c:pt idx="1">
                  <c:v>Total 2019</c:v>
                </c:pt>
                <c:pt idx="2">
                  <c:v>Total 2020</c:v>
                </c:pt>
                <c:pt idx="3">
                  <c:v>Total 2021</c:v>
                </c:pt>
                <c:pt idx="4">
                  <c:v>Total 2022</c:v>
                </c:pt>
                <c:pt idx="5">
                  <c:v>Total 2023</c:v>
                </c:pt>
              </c:strCache>
            </c:strRef>
          </c:cat>
          <c:val>
            <c:numRef>
              <c:f>'1'!$F$7:$F$26</c:f>
              <c:numCache>
                <c:formatCode>General</c:formatCode>
                <c:ptCount val="6"/>
                <c:pt idx="0">
                  <c:v>75</c:v>
                </c:pt>
                <c:pt idx="1">
                  <c:v>68</c:v>
                </c:pt>
                <c:pt idx="2">
                  <c:v>37</c:v>
                </c:pt>
                <c:pt idx="3">
                  <c:v>46</c:v>
                </c:pt>
                <c:pt idx="4">
                  <c:v>45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AE-4C38-988C-2EFDACAFE957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concluidas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accent4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'1'!$B$7:$B$26</c:f>
              <c:strCache>
                <c:ptCount val="6"/>
                <c:pt idx="0">
                  <c:v>Total 2018</c:v>
                </c:pt>
                <c:pt idx="1">
                  <c:v>Total 2019</c:v>
                </c:pt>
                <c:pt idx="2">
                  <c:v>Total 2020</c:v>
                </c:pt>
                <c:pt idx="3">
                  <c:v>Total 2021</c:v>
                </c:pt>
                <c:pt idx="4">
                  <c:v>Total 2022</c:v>
                </c:pt>
                <c:pt idx="5">
                  <c:v>Total 2023</c:v>
                </c:pt>
              </c:strCache>
            </c:strRef>
          </c:cat>
          <c:val>
            <c:numRef>
              <c:f>'1'!$G$7:$G$26</c:f>
              <c:numCache>
                <c:formatCode>General</c:formatCode>
                <c:ptCount val="6"/>
                <c:pt idx="0">
                  <c:v>75</c:v>
                </c:pt>
                <c:pt idx="1">
                  <c:v>68</c:v>
                </c:pt>
                <c:pt idx="2">
                  <c:v>37</c:v>
                </c:pt>
                <c:pt idx="3">
                  <c:v>44</c:v>
                </c:pt>
                <c:pt idx="4">
                  <c:v>17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AE-4C38-988C-2EFDACAFE957}"/>
            </c:ext>
          </c:extLst>
        </c:ser>
        <c:ser>
          <c:idx val="5"/>
          <c:order val="5"/>
          <c:tx>
            <c:strRef>
              <c:f>'1'!$H$6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accent6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'1'!$B$7:$B$26</c:f>
              <c:strCache>
                <c:ptCount val="6"/>
                <c:pt idx="0">
                  <c:v>Total 2018</c:v>
                </c:pt>
                <c:pt idx="1">
                  <c:v>Total 2019</c:v>
                </c:pt>
                <c:pt idx="2">
                  <c:v>Total 2020</c:v>
                </c:pt>
                <c:pt idx="3">
                  <c:v>Total 2021</c:v>
                </c:pt>
                <c:pt idx="4">
                  <c:v>Total 2022</c:v>
                </c:pt>
                <c:pt idx="5">
                  <c:v>Total 2023</c:v>
                </c:pt>
              </c:strCache>
            </c:strRef>
          </c:cat>
          <c:val>
            <c:numRef>
              <c:f>'1'!$H$7:$H$26</c:f>
              <c:numCache>
                <c:formatCode>General</c:formatCode>
                <c:ptCount val="6"/>
                <c:pt idx="3">
                  <c:v>1</c:v>
                </c:pt>
                <c:pt idx="4">
                  <c:v>29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AE-4C38-988C-2EFDACAFE957}"/>
            </c:ext>
          </c:extLst>
        </c:ser>
        <c:ser>
          <c:idx val="6"/>
          <c:order val="6"/>
          <c:tx>
            <c:strRef>
              <c:f>'1'!$I$6</c:f>
              <c:strCache>
                <c:ptCount val="1"/>
                <c:pt idx="0">
                  <c:v>Canceladas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accent2">
                  <a:lumMod val="80000"/>
                  <a:lumOff val="2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80000"/>
                  <a:lumOff val="2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'1'!$B$7:$B$26</c:f>
              <c:strCache>
                <c:ptCount val="6"/>
                <c:pt idx="0">
                  <c:v>Total 2018</c:v>
                </c:pt>
                <c:pt idx="1">
                  <c:v>Total 2019</c:v>
                </c:pt>
                <c:pt idx="2">
                  <c:v>Total 2020</c:v>
                </c:pt>
                <c:pt idx="3">
                  <c:v>Total 2021</c:v>
                </c:pt>
                <c:pt idx="4">
                  <c:v>Total 2022</c:v>
                </c:pt>
                <c:pt idx="5">
                  <c:v>Total 2023</c:v>
                </c:pt>
              </c:strCache>
            </c:strRef>
          </c:cat>
          <c:val>
            <c:numRef>
              <c:f>'1'!$I$7:$I$26</c:f>
              <c:numCache>
                <c:formatCode>General</c:formatCode>
                <c:ptCount val="6"/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AE-4C38-988C-2EFDACAFE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19631680"/>
        <c:axId val="319633312"/>
        <c:axId val="0"/>
      </c:bar3DChart>
      <c:catAx>
        <c:axId val="31963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633312"/>
        <c:crosses val="autoZero"/>
        <c:auto val="1"/>
        <c:lblAlgn val="ctr"/>
        <c:lblOffset val="100"/>
        <c:noMultiLvlLbl val="0"/>
      </c:catAx>
      <c:valAx>
        <c:axId val="31963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63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Estado de  las Auditorías iniciadas de 2018 a 2023</a:t>
            </a:r>
          </a:p>
        </c:rich>
      </c:tx>
      <c:layout>
        <c:manualLayout>
          <c:xMode val="edge"/>
          <c:yMode val="edge"/>
          <c:x val="0.13443973349485158"/>
          <c:y val="3.31606217616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555555555555558E-3"/>
          <c:y val="0.16407033576761454"/>
          <c:w val="0.93888888888888888"/>
          <c:h val="0.6714577865266842"/>
        </c:manualLayout>
      </c:layout>
      <c:pie3D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EB-461C-9DCF-36EEB54D121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EB-461C-9DCF-36EEB54D121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EB-461C-9DCF-36EEB54D121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'2'!$G$6:$I$6</c:f>
              <c:strCache>
                <c:ptCount val="3"/>
                <c:pt idx="0">
                  <c:v>concluidas</c:v>
                </c:pt>
                <c:pt idx="1">
                  <c:v>en proceso</c:v>
                </c:pt>
                <c:pt idx="2">
                  <c:v>Canceladas</c:v>
                </c:pt>
              </c:strCache>
            </c:strRef>
          </c:cat>
          <c:val>
            <c:numRef>
              <c:f>'2'!$G$20:$I$20</c:f>
              <c:numCache>
                <c:formatCode>General</c:formatCode>
                <c:ptCount val="3"/>
                <c:pt idx="0">
                  <c:v>242</c:v>
                </c:pt>
                <c:pt idx="1">
                  <c:v>38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5EB-461C-9DCF-36EEB54D121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Auditorías Programadas y No Programadas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C40041"/>
            </a:solidFill>
          </c:spPr>
          <c:explosion val="2"/>
          <c:dPt>
            <c:idx val="0"/>
            <c:bubble3D val="0"/>
            <c:explosion val="9"/>
            <c:spPr>
              <a:solidFill>
                <a:srgbClr val="C4004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DE-42DB-8CC7-D4A0520419E4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DE-42DB-8CC7-D4A0520419E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'2'!$D$6:$E$6</c:f>
              <c:strCache>
                <c:ptCount val="2"/>
                <c:pt idx="0">
                  <c:v>Programadas</c:v>
                </c:pt>
                <c:pt idx="1">
                  <c:v>No programadas</c:v>
                </c:pt>
              </c:strCache>
            </c:strRef>
          </c:cat>
          <c:val>
            <c:numRef>
              <c:f>'2'!$D$20:$E$20</c:f>
              <c:numCache>
                <c:formatCode>General</c:formatCode>
                <c:ptCount val="2"/>
                <c:pt idx="0">
                  <c:v>296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DB-8CC7-D4A0520419E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Auditorías 2018-2023</a:t>
            </a:r>
          </a:p>
        </c:rich>
      </c:tx>
      <c:layout>
        <c:manualLayout>
          <c:xMode val="edge"/>
          <c:yMode val="edge"/>
          <c:x val="0.3374582239720034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C0066">
                  <a:alpha val="81000"/>
                </a:srgbClr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BB5-46B4-8E3E-22D897A4BAA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  <a:alpha val="85000"/>
                </a:schemeClr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B5-46B4-8E3E-22D897A4BA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'2'!$P$33:$P$34</c:f>
              <c:strCache>
                <c:ptCount val="2"/>
                <c:pt idx="0">
                  <c:v>Progrmadas y no programadas</c:v>
                </c:pt>
                <c:pt idx="1">
                  <c:v>iniciadas</c:v>
                </c:pt>
              </c:strCache>
            </c:strRef>
          </c:cat>
          <c:val>
            <c:numRef>
              <c:f>'2'!$Q$33:$Q$34</c:f>
              <c:numCache>
                <c:formatCode>General</c:formatCode>
                <c:ptCount val="2"/>
                <c:pt idx="0">
                  <c:v>301</c:v>
                </c:pt>
                <c:pt idx="1">
                  <c:v>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B-4751-8C92-3AA624756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19636032"/>
        <c:axId val="319636576"/>
        <c:axId val="0"/>
      </c:bar3DChart>
      <c:catAx>
        <c:axId val="3196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636576"/>
        <c:crosses val="autoZero"/>
        <c:auto val="1"/>
        <c:lblAlgn val="ctr"/>
        <c:lblOffset val="100"/>
        <c:noMultiLvlLbl val="0"/>
      </c:catAx>
      <c:valAx>
        <c:axId val="31963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63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Estado</a:t>
            </a:r>
            <a:r>
              <a:rPr lang="es-MX" baseline="0"/>
              <a:t> de Auditorías por Origen 2018-2023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'3'!$F$6</c:f>
              <c:strCache>
                <c:ptCount val="1"/>
                <c:pt idx="0">
                  <c:v>iniciadas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'3'!$C$7:$C$22</c:f>
              <c:strCache>
                <c:ptCount val="3"/>
                <c:pt idx="0">
                  <c:v>Directa</c:v>
                </c:pt>
                <c:pt idx="1">
                  <c:v>Especiales</c:v>
                </c:pt>
                <c:pt idx="2">
                  <c:v>Externa</c:v>
                </c:pt>
              </c:strCache>
            </c:strRef>
          </c:cat>
          <c:val>
            <c:numRef>
              <c:f>'3'!$F$7:$F$22</c:f>
              <c:numCache>
                <c:formatCode>General</c:formatCode>
                <c:ptCount val="3"/>
                <c:pt idx="0">
                  <c:v>108</c:v>
                </c:pt>
                <c:pt idx="1">
                  <c:v>15</c:v>
                </c:pt>
                <c:pt idx="2">
                  <c:v>160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CC-4C3B-8978-0E0CCCAE8198}"/>
            </c:ext>
          </c:extLst>
        </c:ser>
        <c:ser>
          <c:idx val="1"/>
          <c:order val="1"/>
          <c:tx>
            <c:strRef>
              <c:f>'3'!$G$6</c:f>
              <c:strCache>
                <c:ptCount val="1"/>
                <c:pt idx="0">
                  <c:v>concluidas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'3'!$C$7:$C$22</c:f>
              <c:strCache>
                <c:ptCount val="3"/>
                <c:pt idx="0">
                  <c:v>Directa</c:v>
                </c:pt>
                <c:pt idx="1">
                  <c:v>Especiales</c:v>
                </c:pt>
                <c:pt idx="2">
                  <c:v>Externa</c:v>
                </c:pt>
              </c:strCache>
            </c:strRef>
          </c:cat>
          <c:val>
            <c:numRef>
              <c:f>'3'!$G$7:$G$22</c:f>
              <c:numCache>
                <c:formatCode>General</c:formatCode>
                <c:ptCount val="3"/>
                <c:pt idx="0">
                  <c:v>97</c:v>
                </c:pt>
                <c:pt idx="1">
                  <c:v>11</c:v>
                </c:pt>
                <c:pt idx="2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CC-4C3B-8978-0E0CCCAE8198}"/>
            </c:ext>
          </c:extLst>
        </c:ser>
        <c:ser>
          <c:idx val="2"/>
          <c:order val="2"/>
          <c:tx>
            <c:strRef>
              <c:f>'3'!$H$6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C40041">
                <a:alpha val="85000"/>
              </a:srgb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8.1053698074974676E-3"/>
                  <c:y val="-3.7606403174459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'3'!$C$7:$C$22</c:f>
              <c:strCache>
                <c:ptCount val="3"/>
                <c:pt idx="0">
                  <c:v>Directa</c:v>
                </c:pt>
                <c:pt idx="1">
                  <c:v>Especiales</c:v>
                </c:pt>
                <c:pt idx="2">
                  <c:v>Externa</c:v>
                </c:pt>
              </c:strCache>
            </c:strRef>
          </c:cat>
          <c:val>
            <c:numRef>
              <c:f>'3'!$H$7:$H$22</c:f>
              <c:numCache>
                <c:formatCode>General</c:formatCode>
                <c:ptCount val="3"/>
                <c:pt idx="0">
                  <c:v>8</c:v>
                </c:pt>
                <c:pt idx="1">
                  <c:v>4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CC-4C3B-8978-0E0CCCAE8198}"/>
            </c:ext>
          </c:extLst>
        </c:ser>
        <c:ser>
          <c:idx val="3"/>
          <c:order val="3"/>
          <c:tx>
            <c:strRef>
              <c:f>'3'!$I$6</c:f>
              <c:strCache>
                <c:ptCount val="1"/>
                <c:pt idx="0">
                  <c:v>Canceladas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4184397163120567E-2"/>
                  <c:y val="-8.2051282051282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158054711246164E-2"/>
                  <c:y val="8.2051282051282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053698074974295E-3"/>
                  <c:y val="4.1025641025641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8E3-4EF1-8D1D-6C6AF174973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'3'!$C$7:$C$22</c:f>
              <c:strCache>
                <c:ptCount val="3"/>
                <c:pt idx="0">
                  <c:v>Directa</c:v>
                </c:pt>
                <c:pt idx="1">
                  <c:v>Especiales</c:v>
                </c:pt>
                <c:pt idx="2">
                  <c:v>Externa</c:v>
                </c:pt>
              </c:strCache>
            </c:strRef>
          </c:cat>
          <c:val>
            <c:numRef>
              <c:f>'3'!$I$7:$I$22</c:f>
              <c:numCache>
                <c:formatCode>General</c:formatCode>
                <c:ptCount val="3"/>
                <c:pt idx="0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2CC-4C3B-8978-0E0CCCAE8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19621344"/>
        <c:axId val="319621888"/>
        <c:axId val="0"/>
      </c:bar3DChart>
      <c:catAx>
        <c:axId val="31962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621888"/>
        <c:crosses val="autoZero"/>
        <c:auto val="1"/>
        <c:lblAlgn val="ctr"/>
        <c:lblOffset val="100"/>
        <c:noMultiLvlLbl val="0"/>
      </c:catAx>
      <c:valAx>
        <c:axId val="31962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62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Observaciones de auditorías Directas y Especiales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2744203152949827E-2"/>
          <c:y val="0.1571061830244922"/>
          <c:w val="0.52013056488957976"/>
          <c:h val="0.76977670212302696"/>
        </c:manualLayout>
      </c:layout>
      <c:doughnut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09-4AFD-8AD1-1F0DC3235D1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09-4AFD-8AD1-1F0DC3235D10}"/>
              </c:ext>
            </c:extLst>
          </c:dPt>
          <c:dPt>
            <c:idx val="2"/>
            <c:bubble3D val="0"/>
            <c:explosion val="19"/>
            <c:spPr>
              <a:solidFill>
                <a:srgbClr val="C4004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09-4AFD-8AD1-1F0DC3235D10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09-4AFD-8AD1-1F0DC3235D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'4'!$K$3:$N$3</c:f>
              <c:strCache>
                <c:ptCount val="4"/>
                <c:pt idx="0">
                  <c:v>Solventadas</c:v>
                </c:pt>
                <c:pt idx="1">
                  <c:v>En proceso</c:v>
                </c:pt>
                <c:pt idx="2">
                  <c:v>Observaciones para Investigacion (*)</c:v>
                </c:pt>
                <c:pt idx="3">
                  <c:v>Turnadas a OIC</c:v>
                </c:pt>
              </c:strCache>
            </c:strRef>
          </c:cat>
          <c:val>
            <c:numRef>
              <c:f>'4'!$K$19:$N$19</c:f>
              <c:numCache>
                <c:formatCode>General</c:formatCode>
                <c:ptCount val="4"/>
                <c:pt idx="0">
                  <c:v>508</c:v>
                </c:pt>
                <c:pt idx="1">
                  <c:v>6</c:v>
                </c:pt>
                <c:pt idx="2">
                  <c:v>170</c:v>
                </c:pt>
                <c:pt idx="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F09-4AFD-8AD1-1F0DC3235D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51380042462841"/>
          <c:y val="0.33892303779328692"/>
          <c:w val="0.27176220806794055"/>
          <c:h val="0.425767286460209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Auditorías Externas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'17'!$C$6</c:f>
              <c:strCache>
                <c:ptCount val="1"/>
                <c:pt idx="0">
                  <c:v>Programadas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'17'!$B$7:$B$11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'17'!$C$7:$C$11</c:f>
              <c:numCache>
                <c:formatCode>General</c:formatCode>
                <c:ptCount val="5"/>
                <c:pt idx="0">
                  <c:v>38</c:v>
                </c:pt>
                <c:pt idx="1">
                  <c:v>39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79-4CA4-873E-C1426DD8A241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Canceladas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'17'!$B$7:$B$11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'17'!$D$7:$D$11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79-4CA4-873E-C1426DD8A241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iniciadas</c:v>
                </c:pt>
              </c:strCache>
            </c:strRef>
          </c:tx>
          <c:spPr>
            <a:solidFill>
              <a:srgbClr val="C40041">
                <a:alpha val="85000"/>
              </a:srgb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'17'!$B$7:$B$11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'17'!$E$7:$E$11</c:f>
              <c:numCache>
                <c:formatCode>General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27</c:v>
                </c:pt>
                <c:pt idx="3">
                  <c:v>28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79-4CA4-873E-C1426DD8A241}"/>
            </c:ext>
          </c:extLst>
        </c:ser>
        <c:ser>
          <c:idx val="3"/>
          <c:order val="3"/>
          <c:tx>
            <c:strRef>
              <c:f>'17'!$F$6</c:f>
              <c:strCache>
                <c:ptCount val="1"/>
                <c:pt idx="0">
                  <c:v>concluidas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'17'!$B$7:$B$11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'17'!$F$7:$F$11</c:f>
              <c:numCache>
                <c:formatCode>General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79-4CA4-873E-C1426DD8A241}"/>
            </c:ext>
          </c:extLst>
        </c:ser>
        <c:ser>
          <c:idx val="4"/>
          <c:order val="4"/>
          <c:tx>
            <c:strRef>
              <c:f>'17'!$G$6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accent4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'17'!$B$7:$B$11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'17'!$G$7:$G$11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04-4DBF-96DE-7FE6C59DF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19622976"/>
        <c:axId val="319623520"/>
        <c:axId val="0"/>
      </c:bar3DChart>
      <c:catAx>
        <c:axId val="3196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623520"/>
        <c:crosses val="autoZero"/>
        <c:auto val="1"/>
        <c:lblAlgn val="ctr"/>
        <c:lblOffset val="100"/>
        <c:noMultiLvlLbl val="0"/>
      </c:catAx>
      <c:valAx>
        <c:axId val="31962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62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28</xdr:row>
      <xdr:rowOff>133350</xdr:rowOff>
    </xdr:from>
    <xdr:to>
      <xdr:col>11</xdr:col>
      <xdr:colOff>692150</xdr:colOff>
      <xdr:row>54</xdr:row>
      <xdr:rowOff>50800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415924</xdr:colOff>
      <xdr:row>23</xdr:row>
      <xdr:rowOff>168274</xdr:rowOff>
    </xdr:from>
    <xdr:to>
      <xdr:col>7</xdr:col>
      <xdr:colOff>241299</xdr:colOff>
      <xdr:row>41</xdr:row>
      <xdr:rowOff>31749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568324</xdr:colOff>
      <xdr:row>23</xdr:row>
      <xdr:rowOff>149224</xdr:rowOff>
    </xdr:from>
    <xdr:to>
      <xdr:col>13</xdr:col>
      <xdr:colOff>774699</xdr:colOff>
      <xdr:row>40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43</xdr:row>
      <xdr:rowOff>161925</xdr:rowOff>
    </xdr:from>
    <xdr:to>
      <xdr:col>6</xdr:col>
      <xdr:colOff>466725</xdr:colOff>
      <xdr:row>59</xdr:row>
      <xdr:rowOff>60325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768350</xdr:colOff>
      <xdr:row>25</xdr:row>
      <xdr:rowOff>174624</xdr:rowOff>
    </xdr:from>
    <xdr:to>
      <xdr:col>10</xdr:col>
      <xdr:colOff>508000</xdr:colOff>
      <xdr:row>43</xdr:row>
      <xdr:rowOff>69849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21</xdr:row>
      <xdr:rowOff>73024</xdr:rowOff>
    </xdr:from>
    <xdr:to>
      <xdr:col>8</xdr:col>
      <xdr:colOff>673100</xdr:colOff>
      <xdr:row>44</xdr:row>
      <xdr:rowOff>25400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13</xdr:row>
      <xdr:rowOff>155575</xdr:rowOff>
    </xdr:from>
    <xdr:to>
      <xdr:col>6</xdr:col>
      <xdr:colOff>739775</xdr:colOff>
      <xdr:row>29</xdr:row>
      <xdr:rowOff>53975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docs.google.com/document/d/1g5WNhrY8RYLWW6CflzhmwwPlUxMDZD3l/edit" TargetMode="External"/><Relationship Id="rId1" Type="http://schemas.openxmlformats.org/officeDocument/2006/relationships/hyperlink" Target="https://docs.google.com/document/d/1Bd37Nu8oDvdr4ExkjIsklfJlKtf83Eol/edit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ocs.google.com/document/d/1qkbstXIpN7KEzDatRw7HNLSo82RHb8mG/edit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drive.google.com/drive/u/1/folders/1fZnOEI9duhzs-ZNOmJ7xl5k7eEebBu7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u/1/folders/1BAOlIwrUMIIVyWbWGwabUlVBZFFinMyi" TargetMode="External"/><Relationship Id="rId1" Type="http://schemas.openxmlformats.org/officeDocument/2006/relationships/hyperlink" Target="https://drive.google.com/drive/u/1/folders/1BAOlIwrUMIIVyWbWGwabUlVBZFFinMyi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YvkzHXjwA8-QMdz-HkDLHv870q7Dhms_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rive.google.com/drive/u/1/folders/11SEnVv5ztI0_KEJxEXIPOyEg4IMXjt7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drive.google.com/drive/u/1/folders/17cyStvA6RVf2kBF4j82B7kfW9fiZd9Go" TargetMode="External"/><Relationship Id="rId1" Type="http://schemas.openxmlformats.org/officeDocument/2006/relationships/hyperlink" Target="https://drive.google.com/drive/u/1/folders/17cyStvA6RVf2kBF4j82B7kfW9fiZd9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zoomScale="85" zoomScaleNormal="85" workbookViewId="0">
      <selection activeCell="M15" sqref="M15"/>
    </sheetView>
  </sheetViews>
  <sheetFormatPr baseColWidth="10" defaultColWidth="10.85546875" defaultRowHeight="15" x14ac:dyDescent="0.25"/>
  <cols>
    <col min="1" max="1" width="10.85546875" style="14" customWidth="1"/>
    <col min="2" max="3" width="4.140625" style="6" customWidth="1"/>
    <col min="4" max="4" width="4.85546875" style="6" customWidth="1"/>
    <col min="5" max="8" width="10.85546875" style="6"/>
    <col min="9" max="9" width="42.85546875" style="6" customWidth="1"/>
    <col min="10" max="10" width="14.85546875" style="6" customWidth="1"/>
    <col min="11" max="16384" width="10.85546875" style="6"/>
  </cols>
  <sheetData>
    <row r="2" spans="1:13" x14ac:dyDescent="0.25">
      <c r="A2" s="15"/>
      <c r="B2" s="7"/>
    </row>
    <row r="3" spans="1:13" x14ac:dyDescent="0.25">
      <c r="A3" s="7" t="s">
        <v>0</v>
      </c>
    </row>
    <row r="4" spans="1:13" ht="18.75" x14ac:dyDescent="0.25">
      <c r="C4" s="8"/>
    </row>
    <row r="5" spans="1:13" x14ac:dyDescent="0.25">
      <c r="A5" s="16" t="s">
        <v>1</v>
      </c>
      <c r="B5" s="165" t="s">
        <v>2</v>
      </c>
      <c r="C5" s="165"/>
      <c r="D5" s="165"/>
      <c r="E5" s="165"/>
      <c r="F5" s="165"/>
      <c r="G5" s="165"/>
      <c r="H5" s="165"/>
      <c r="I5" s="165"/>
      <c r="J5" s="17" t="s">
        <v>3</v>
      </c>
      <c r="K5" s="17" t="s">
        <v>4</v>
      </c>
    </row>
    <row r="6" spans="1:13" x14ac:dyDescent="0.25">
      <c r="A6" s="126">
        <v>1</v>
      </c>
      <c r="B6" s="6" t="s">
        <v>5</v>
      </c>
      <c r="J6" s="6" t="s">
        <v>6</v>
      </c>
      <c r="K6" s="6" t="s">
        <v>7</v>
      </c>
      <c r="L6" s="82"/>
      <c r="M6" s="84"/>
    </row>
    <row r="7" spans="1:13" x14ac:dyDescent="0.25">
      <c r="A7" s="126">
        <v>2</v>
      </c>
      <c r="C7" s="6" t="s">
        <v>8</v>
      </c>
      <c r="L7" s="82"/>
      <c r="M7" s="84"/>
    </row>
    <row r="8" spans="1:13" x14ac:dyDescent="0.25">
      <c r="A8" s="126">
        <v>3</v>
      </c>
      <c r="C8" s="6" t="s">
        <v>9</v>
      </c>
      <c r="J8" s="6" t="s">
        <v>6</v>
      </c>
      <c r="K8" s="6" t="s">
        <v>7</v>
      </c>
      <c r="L8" s="82"/>
      <c r="M8" s="84"/>
    </row>
    <row r="9" spans="1:13" x14ac:dyDescent="0.25">
      <c r="A9" s="126">
        <v>4</v>
      </c>
      <c r="C9" s="6" t="s">
        <v>10</v>
      </c>
      <c r="J9" s="6" t="s">
        <v>6</v>
      </c>
      <c r="K9" s="6" t="s">
        <v>7</v>
      </c>
      <c r="L9" s="82"/>
      <c r="M9" s="84"/>
    </row>
    <row r="10" spans="1:13" x14ac:dyDescent="0.25">
      <c r="A10" s="126"/>
      <c r="D10" s="6" t="s">
        <v>707</v>
      </c>
      <c r="K10" s="97"/>
    </row>
    <row r="11" spans="1:13" x14ac:dyDescent="0.25">
      <c r="A11" s="126">
        <v>5</v>
      </c>
      <c r="E11" s="6">
        <v>2018</v>
      </c>
      <c r="J11" s="6" t="s">
        <v>11</v>
      </c>
      <c r="K11" s="6" t="s">
        <v>7</v>
      </c>
      <c r="L11" s="82"/>
      <c r="M11" s="83"/>
    </row>
    <row r="12" spans="1:13" x14ac:dyDescent="0.25">
      <c r="A12" s="126">
        <v>6</v>
      </c>
      <c r="E12" s="6">
        <v>2019</v>
      </c>
      <c r="J12" s="6" t="s">
        <v>11</v>
      </c>
      <c r="K12" s="6" t="s">
        <v>7</v>
      </c>
      <c r="L12" s="82"/>
      <c r="M12" s="83"/>
    </row>
    <row r="13" spans="1:13" x14ac:dyDescent="0.25">
      <c r="A13" s="126">
        <v>7</v>
      </c>
      <c r="E13" s="6">
        <v>2020</v>
      </c>
      <c r="J13" s="6" t="s">
        <v>11</v>
      </c>
      <c r="K13" s="6" t="s">
        <v>7</v>
      </c>
      <c r="L13" s="82"/>
      <c r="M13" s="83"/>
    </row>
    <row r="14" spans="1:13" x14ac:dyDescent="0.25">
      <c r="A14" s="126">
        <v>8</v>
      </c>
      <c r="E14" s="6">
        <v>2021</v>
      </c>
      <c r="J14" s="6" t="s">
        <v>11</v>
      </c>
      <c r="K14" s="6" t="s">
        <v>7</v>
      </c>
      <c r="L14" s="82"/>
      <c r="M14" s="83"/>
    </row>
    <row r="15" spans="1:13" x14ac:dyDescent="0.25">
      <c r="A15" s="126">
        <v>9</v>
      </c>
      <c r="E15" s="6">
        <v>2022</v>
      </c>
      <c r="J15" s="6" t="s">
        <v>12</v>
      </c>
      <c r="K15" s="6" t="s">
        <v>7</v>
      </c>
      <c r="L15" s="82"/>
      <c r="M15" s="84"/>
    </row>
    <row r="16" spans="1:13" x14ac:dyDescent="0.25">
      <c r="A16" s="126"/>
      <c r="D16" s="6" t="s">
        <v>708</v>
      </c>
      <c r="J16" s="97"/>
    </row>
    <row r="17" spans="1:13" x14ac:dyDescent="0.25">
      <c r="A17" s="126">
        <v>10</v>
      </c>
      <c r="E17" s="6">
        <v>2018</v>
      </c>
      <c r="J17" s="6" t="s">
        <v>11</v>
      </c>
      <c r="K17" s="6" t="s">
        <v>7</v>
      </c>
      <c r="L17" s="82"/>
      <c r="M17" s="83"/>
    </row>
    <row r="18" spans="1:13" x14ac:dyDescent="0.25">
      <c r="A18" s="126">
        <v>11</v>
      </c>
      <c r="E18" s="6">
        <v>2019</v>
      </c>
      <c r="J18" s="6" t="s">
        <v>11</v>
      </c>
      <c r="K18" s="6" t="s">
        <v>7</v>
      </c>
      <c r="L18" s="82"/>
      <c r="M18" s="83"/>
    </row>
    <row r="19" spans="1:13" x14ac:dyDescent="0.25">
      <c r="A19" s="126">
        <v>12</v>
      </c>
      <c r="E19" s="6">
        <v>2021</v>
      </c>
      <c r="J19" s="6" t="s">
        <v>6</v>
      </c>
      <c r="K19" s="6" t="s">
        <v>7</v>
      </c>
      <c r="L19" s="82"/>
      <c r="M19" s="84"/>
    </row>
    <row r="20" spans="1:13" x14ac:dyDescent="0.25">
      <c r="A20" s="126">
        <v>13</v>
      </c>
      <c r="E20" s="6">
        <v>2022</v>
      </c>
      <c r="J20" s="6" t="s">
        <v>6</v>
      </c>
      <c r="K20" s="6" t="s">
        <v>7</v>
      </c>
      <c r="L20" s="82"/>
      <c r="M20" s="84"/>
    </row>
    <row r="21" spans="1:13" x14ac:dyDescent="0.25">
      <c r="A21" s="126">
        <v>14</v>
      </c>
      <c r="E21" s="6">
        <v>2023</v>
      </c>
      <c r="J21" s="6" t="s">
        <v>6</v>
      </c>
      <c r="K21" s="6" t="s">
        <v>7</v>
      </c>
      <c r="L21" s="82"/>
      <c r="M21" s="84"/>
    </row>
    <row r="22" spans="1:13" x14ac:dyDescent="0.25">
      <c r="A22" s="126"/>
      <c r="D22" s="6" t="s">
        <v>709</v>
      </c>
      <c r="H22" s="97"/>
    </row>
    <row r="23" spans="1:13" x14ac:dyDescent="0.25">
      <c r="A23" s="126">
        <v>15</v>
      </c>
      <c r="E23" s="6">
        <v>2022</v>
      </c>
      <c r="J23" s="6" t="s">
        <v>6</v>
      </c>
      <c r="K23" s="6" t="s">
        <v>7</v>
      </c>
      <c r="L23" s="82"/>
      <c r="M23" s="83"/>
    </row>
    <row r="24" spans="1:13" x14ac:dyDescent="0.25">
      <c r="A24" s="126">
        <v>16</v>
      </c>
      <c r="E24" s="6">
        <v>2023</v>
      </c>
      <c r="J24" s="6" t="s">
        <v>6</v>
      </c>
      <c r="K24" s="6" t="s">
        <v>7</v>
      </c>
      <c r="L24" s="82"/>
      <c r="M24" s="83"/>
    </row>
    <row r="25" spans="1:13" x14ac:dyDescent="0.25">
      <c r="A25" s="126">
        <v>17</v>
      </c>
      <c r="C25" s="6" t="s">
        <v>13</v>
      </c>
      <c r="L25" s="86"/>
    </row>
    <row r="26" spans="1:13" x14ac:dyDescent="0.25">
      <c r="A26" s="126"/>
      <c r="D26" s="6" t="s">
        <v>14</v>
      </c>
      <c r="L26" s="86"/>
      <c r="M26" s="83"/>
    </row>
    <row r="27" spans="1:13" x14ac:dyDescent="0.25">
      <c r="A27" s="126">
        <v>18</v>
      </c>
      <c r="E27" s="6">
        <v>2018</v>
      </c>
      <c r="J27" s="6" t="s">
        <v>11</v>
      </c>
      <c r="K27" s="6" t="s">
        <v>7</v>
      </c>
      <c r="L27" s="86"/>
      <c r="M27" s="83"/>
    </row>
    <row r="28" spans="1:13" x14ac:dyDescent="0.25">
      <c r="A28" s="126">
        <v>19</v>
      </c>
      <c r="E28" s="6">
        <v>2019</v>
      </c>
      <c r="J28" s="6" t="s">
        <v>11</v>
      </c>
      <c r="K28" s="6" t="s">
        <v>7</v>
      </c>
      <c r="L28" s="86"/>
      <c r="M28" s="83"/>
    </row>
    <row r="29" spans="1:13" x14ac:dyDescent="0.25">
      <c r="A29" s="126">
        <v>20</v>
      </c>
      <c r="E29" s="6">
        <v>2020</v>
      </c>
      <c r="J29" s="6" t="s">
        <v>11</v>
      </c>
      <c r="K29" s="6" t="s">
        <v>7</v>
      </c>
      <c r="L29" s="86"/>
      <c r="M29" s="83"/>
    </row>
    <row r="30" spans="1:13" x14ac:dyDescent="0.25">
      <c r="A30" s="126">
        <v>21</v>
      </c>
      <c r="E30" s="6">
        <v>2021</v>
      </c>
      <c r="J30" s="6" t="s">
        <v>15</v>
      </c>
      <c r="K30" s="6" t="s">
        <v>7</v>
      </c>
      <c r="L30" s="86"/>
      <c r="M30" s="83"/>
    </row>
    <row r="31" spans="1:13" x14ac:dyDescent="0.25">
      <c r="A31" s="126">
        <v>22</v>
      </c>
      <c r="E31" s="6">
        <v>2022</v>
      </c>
      <c r="J31" s="6" t="s">
        <v>15</v>
      </c>
      <c r="K31" s="6" t="s">
        <v>7</v>
      </c>
      <c r="L31" s="86"/>
    </row>
  </sheetData>
  <mergeCells count="1">
    <mergeCell ref="B5:I5"/>
  </mergeCells>
  <pageMargins left="0.31496062992125984" right="0.31496062992125984" top="0.74803149606299213" bottom="0.74803149606299213" header="0.31496062992125984" footer="0.31496062992125984"/>
  <pageSetup paperSize="5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D15" sqref="D15"/>
    </sheetView>
  </sheetViews>
  <sheetFormatPr baseColWidth="10" defaultColWidth="11.42578125" defaultRowHeight="15" x14ac:dyDescent="0.25"/>
  <cols>
    <col min="1" max="1" width="14.85546875" customWidth="1"/>
    <col min="2" max="2" width="6.85546875" bestFit="1" customWidth="1"/>
    <col min="3" max="3" width="41" customWidth="1"/>
    <col min="4" max="4" width="13.140625" customWidth="1"/>
    <col min="5" max="5" width="10" bestFit="1" customWidth="1"/>
    <col min="6" max="6" width="12.42578125" customWidth="1"/>
    <col min="7" max="7" width="11.42578125" bestFit="1" customWidth="1"/>
    <col min="8" max="8" width="13.140625" customWidth="1"/>
    <col min="9" max="9" width="13.42578125" customWidth="1"/>
    <col min="10" max="10" width="16.5703125" style="85" customWidth="1"/>
  </cols>
  <sheetData>
    <row r="1" spans="1:10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</row>
    <row r="2" spans="1:10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</row>
    <row r="3" spans="1:10" ht="45.95" customHeight="1" x14ac:dyDescent="0.25">
      <c r="A3" s="180" t="s">
        <v>663</v>
      </c>
      <c r="B3" s="180"/>
      <c r="C3" s="180"/>
      <c r="D3" s="180"/>
      <c r="E3" s="180"/>
      <c r="F3" s="180"/>
      <c r="G3" s="180"/>
      <c r="H3" s="180"/>
      <c r="I3" s="180"/>
    </row>
    <row r="4" spans="1:10" ht="38.25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223</v>
      </c>
    </row>
    <row r="5" spans="1:10" ht="26.25" x14ac:dyDescent="0.25">
      <c r="A5" s="26" t="s">
        <v>224</v>
      </c>
      <c r="B5" s="26">
        <v>2022</v>
      </c>
      <c r="C5" s="148" t="s">
        <v>225</v>
      </c>
      <c r="D5" s="23" t="s">
        <v>226</v>
      </c>
      <c r="E5" s="23" t="s">
        <v>60</v>
      </c>
      <c r="F5" s="23" t="s">
        <v>227</v>
      </c>
      <c r="G5" s="24">
        <v>0</v>
      </c>
      <c r="H5" s="25">
        <v>0</v>
      </c>
      <c r="I5" s="28">
        <v>0</v>
      </c>
      <c r="J5" s="65" t="s">
        <v>228</v>
      </c>
    </row>
    <row r="6" spans="1:10" ht="26.25" x14ac:dyDescent="0.25">
      <c r="A6" s="26" t="s">
        <v>229</v>
      </c>
      <c r="B6" s="26">
        <v>2022</v>
      </c>
      <c r="C6" s="148" t="s">
        <v>230</v>
      </c>
      <c r="D6" s="23" t="s">
        <v>226</v>
      </c>
      <c r="E6" s="23" t="s">
        <v>60</v>
      </c>
      <c r="F6" s="23" t="s">
        <v>227</v>
      </c>
      <c r="G6" s="75">
        <v>0</v>
      </c>
      <c r="H6" s="76">
        <v>0</v>
      </c>
      <c r="I6" s="76">
        <v>1</v>
      </c>
      <c r="J6" s="65" t="s">
        <v>231</v>
      </c>
    </row>
    <row r="7" spans="1:10" x14ac:dyDescent="0.25">
      <c r="A7" s="142"/>
      <c r="B7" s="142"/>
      <c r="C7" s="142" t="s">
        <v>36</v>
      </c>
      <c r="D7" s="142"/>
      <c r="E7" s="142"/>
      <c r="F7" s="142"/>
      <c r="G7" s="143">
        <f t="shared" ref="G7:I7" si="0">SUM(G5:G6)</f>
        <v>0</v>
      </c>
      <c r="H7" s="143">
        <f t="shared" si="0"/>
        <v>0</v>
      </c>
      <c r="I7" s="143">
        <f t="shared" si="0"/>
        <v>1</v>
      </c>
      <c r="J7" s="147"/>
    </row>
  </sheetData>
  <mergeCells count="3">
    <mergeCell ref="A1:I1"/>
    <mergeCell ref="A2:I2"/>
    <mergeCell ref="A3:I3"/>
  </mergeCells>
  <hyperlinks>
    <hyperlink ref="J5" r:id="rId1"/>
    <hyperlink ref="J6" r:id="rId2"/>
  </hyperlinks>
  <pageMargins left="0.7" right="0.7" top="0.75" bottom="0.75" header="0.3" footer="0.3"/>
  <pageSetup fitToHeight="0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D11" sqref="D11"/>
    </sheetView>
  </sheetViews>
  <sheetFormatPr baseColWidth="10" defaultColWidth="11.42578125" defaultRowHeight="15" x14ac:dyDescent="0.25"/>
  <cols>
    <col min="2" max="2" width="6.85546875" bestFit="1" customWidth="1"/>
    <col min="3" max="3" width="30.140625" customWidth="1"/>
    <col min="7" max="7" width="11.7109375" customWidth="1"/>
    <col min="8" max="8" width="12.42578125" customWidth="1"/>
    <col min="9" max="9" width="13.42578125" customWidth="1"/>
  </cols>
  <sheetData>
    <row r="1" spans="1:11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1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1" ht="48.6" customHeight="1" x14ac:dyDescent="0.3">
      <c r="A3" s="182" t="s">
        <v>664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1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232</v>
      </c>
      <c r="K4" s="141" t="s">
        <v>148</v>
      </c>
    </row>
    <row r="5" spans="1:11" ht="39" x14ac:dyDescent="0.25">
      <c r="A5" s="26" t="s">
        <v>233</v>
      </c>
      <c r="B5" s="26" t="s">
        <v>26</v>
      </c>
      <c r="C5" s="125" t="s">
        <v>146</v>
      </c>
      <c r="D5" s="23" t="s">
        <v>78</v>
      </c>
      <c r="E5" s="26" t="s">
        <v>56</v>
      </c>
      <c r="F5" s="23" t="s">
        <v>234</v>
      </c>
      <c r="G5" s="24">
        <v>11</v>
      </c>
      <c r="H5" s="25">
        <f>+G5-I5</f>
        <v>8</v>
      </c>
      <c r="I5" s="28">
        <v>3</v>
      </c>
      <c r="J5" s="28" t="s">
        <v>235</v>
      </c>
      <c r="K5" s="56" t="s">
        <v>80</v>
      </c>
    </row>
    <row r="6" spans="1:11" ht="39" x14ac:dyDescent="0.25">
      <c r="A6" s="26" t="s">
        <v>236</v>
      </c>
      <c r="B6" s="26" t="s">
        <v>26</v>
      </c>
      <c r="C6" s="125" t="s">
        <v>91</v>
      </c>
      <c r="D6" s="23" t="s">
        <v>78</v>
      </c>
      <c r="E6" s="26" t="s">
        <v>56</v>
      </c>
      <c r="F6" s="23" t="s">
        <v>132</v>
      </c>
      <c r="G6" s="24">
        <v>31</v>
      </c>
      <c r="H6" s="25">
        <f>+G6-I6</f>
        <v>19</v>
      </c>
      <c r="I6" s="28">
        <v>12</v>
      </c>
      <c r="J6" s="28" t="s">
        <v>54</v>
      </c>
      <c r="K6" s="56" t="s">
        <v>80</v>
      </c>
    </row>
    <row r="7" spans="1:11" x14ac:dyDescent="0.25">
      <c r="A7" s="142"/>
      <c r="B7" s="142"/>
      <c r="C7" s="142" t="s">
        <v>36</v>
      </c>
      <c r="D7" s="142"/>
      <c r="E7" s="142"/>
      <c r="F7" s="142"/>
      <c r="G7" s="143">
        <f>SUM(G5:G6)</f>
        <v>42</v>
      </c>
      <c r="H7" s="143">
        <f t="shared" ref="H7:I7" si="0">SUM(H5:H6)</f>
        <v>27</v>
      </c>
      <c r="I7" s="143">
        <f t="shared" si="0"/>
        <v>15</v>
      </c>
      <c r="J7" s="143"/>
      <c r="K7" s="143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C5" sqref="C5"/>
    </sheetView>
  </sheetViews>
  <sheetFormatPr baseColWidth="10" defaultColWidth="11.42578125" defaultRowHeight="15" x14ac:dyDescent="0.25"/>
  <cols>
    <col min="1" max="2" width="6.85546875" bestFit="1" customWidth="1"/>
    <col min="3" max="3" width="35.85546875" customWidth="1"/>
    <col min="7" max="7" width="12" customWidth="1"/>
    <col min="8" max="8" width="11.85546875" customWidth="1"/>
    <col min="9" max="9" width="12.85546875" customWidth="1"/>
  </cols>
  <sheetData>
    <row r="1" spans="1:11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1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1" ht="45.95" customHeight="1" x14ac:dyDescent="0.3">
      <c r="A3" s="182" t="s">
        <v>665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1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232</v>
      </c>
      <c r="K4" s="141" t="s">
        <v>148</v>
      </c>
    </row>
    <row r="5" spans="1:11" ht="26.25" x14ac:dyDescent="0.25">
      <c r="A5" s="26" t="s">
        <v>237</v>
      </c>
      <c r="B5" s="26" t="s">
        <v>29</v>
      </c>
      <c r="C5" s="125" t="s">
        <v>146</v>
      </c>
      <c r="D5" s="23" t="s">
        <v>150</v>
      </c>
      <c r="E5" s="23" t="s">
        <v>56</v>
      </c>
      <c r="F5" s="23" t="s">
        <v>162</v>
      </c>
      <c r="G5" s="24">
        <v>11</v>
      </c>
      <c r="H5" s="25">
        <v>10</v>
      </c>
      <c r="I5" s="28">
        <v>1</v>
      </c>
      <c r="J5" s="28" t="s">
        <v>54</v>
      </c>
      <c r="K5" s="65" t="s">
        <v>152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5"/>
  <sheetViews>
    <sheetView topLeftCell="A8" workbookViewId="0">
      <selection activeCell="G17" sqref="G17"/>
    </sheetView>
  </sheetViews>
  <sheetFormatPr baseColWidth="10" defaultColWidth="11.42578125" defaultRowHeight="15" x14ac:dyDescent="0.25"/>
  <cols>
    <col min="1" max="1" width="14" customWidth="1"/>
    <col min="2" max="2" width="6.85546875" bestFit="1" customWidth="1"/>
    <col min="3" max="3" width="31.5703125" customWidth="1"/>
    <col min="7" max="8" width="11.5703125" customWidth="1"/>
    <col min="9" max="9" width="11.85546875" customWidth="1"/>
    <col min="11" max="11" width="10.85546875" style="63"/>
  </cols>
  <sheetData>
    <row r="1" spans="1:12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2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2" ht="39.950000000000003" customHeight="1" x14ac:dyDescent="0.3">
      <c r="A3" s="182" t="s">
        <v>666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2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232</v>
      </c>
      <c r="K4" s="141" t="s">
        <v>238</v>
      </c>
      <c r="L4" s="141" t="s">
        <v>148</v>
      </c>
    </row>
    <row r="5" spans="1:12" s="150" customFormat="1" ht="38.25" x14ac:dyDescent="0.2">
      <c r="A5" s="26" t="s">
        <v>239</v>
      </c>
      <c r="B5" s="26" t="s">
        <v>31</v>
      </c>
      <c r="C5" s="31" t="s">
        <v>146</v>
      </c>
      <c r="D5" s="23" t="s">
        <v>212</v>
      </c>
      <c r="E5" s="31" t="s">
        <v>59</v>
      </c>
      <c r="F5" s="23" t="s">
        <v>213</v>
      </c>
      <c r="G5" s="24">
        <v>10</v>
      </c>
      <c r="H5" s="25">
        <v>6</v>
      </c>
      <c r="I5" s="28">
        <v>4</v>
      </c>
      <c r="J5" s="28" t="s">
        <v>240</v>
      </c>
      <c r="K5" s="157"/>
      <c r="L5" s="59" t="s">
        <v>210</v>
      </c>
    </row>
    <row r="6" spans="1:12" s="150" customFormat="1" ht="25.5" x14ac:dyDescent="0.2">
      <c r="A6" s="26" t="s">
        <v>241</v>
      </c>
      <c r="B6" s="26" t="s">
        <v>31</v>
      </c>
      <c r="C6" s="158" t="s">
        <v>170</v>
      </c>
      <c r="D6" s="23" t="s">
        <v>212</v>
      </c>
      <c r="E6" s="31" t="s">
        <v>59</v>
      </c>
      <c r="F6" s="23" t="s">
        <v>213</v>
      </c>
      <c r="G6" s="24">
        <v>9</v>
      </c>
      <c r="H6" s="25">
        <v>5</v>
      </c>
      <c r="I6" s="28">
        <v>4</v>
      </c>
      <c r="J6" s="28" t="s">
        <v>240</v>
      </c>
      <c r="K6" s="157"/>
      <c r="L6" s="59" t="s">
        <v>210</v>
      </c>
    </row>
    <row r="7" spans="1:12" s="150" customFormat="1" ht="25.5" x14ac:dyDescent="0.2">
      <c r="A7" s="26" t="s">
        <v>242</v>
      </c>
      <c r="B7" s="26" t="s">
        <v>31</v>
      </c>
      <c r="C7" s="158" t="s">
        <v>175</v>
      </c>
      <c r="D7" s="23" t="s">
        <v>212</v>
      </c>
      <c r="E7" s="31" t="s">
        <v>59</v>
      </c>
      <c r="F7" s="23" t="s">
        <v>213</v>
      </c>
      <c r="G7" s="24">
        <v>7</v>
      </c>
      <c r="H7" s="25">
        <v>3</v>
      </c>
      <c r="I7" s="28">
        <v>4</v>
      </c>
      <c r="J7" s="28" t="s">
        <v>240</v>
      </c>
      <c r="K7" s="157"/>
      <c r="L7" s="59" t="s">
        <v>210</v>
      </c>
    </row>
    <row r="8" spans="1:12" s="150" customFormat="1" ht="25.5" x14ac:dyDescent="0.2">
      <c r="A8" s="26" t="s">
        <v>243</v>
      </c>
      <c r="B8" s="26" t="s">
        <v>31</v>
      </c>
      <c r="C8" s="158" t="s">
        <v>94</v>
      </c>
      <c r="D8" s="23" t="s">
        <v>212</v>
      </c>
      <c r="E8" s="31" t="s">
        <v>59</v>
      </c>
      <c r="F8" s="23" t="s">
        <v>213</v>
      </c>
      <c r="G8" s="24">
        <v>8</v>
      </c>
      <c r="H8" s="25">
        <v>1</v>
      </c>
      <c r="I8" s="28">
        <v>7</v>
      </c>
      <c r="J8" s="28" t="s">
        <v>240</v>
      </c>
      <c r="K8" s="157"/>
      <c r="L8" s="59" t="s">
        <v>210</v>
      </c>
    </row>
    <row r="9" spans="1:12" s="150" customFormat="1" ht="38.25" x14ac:dyDescent="0.2">
      <c r="A9" s="26" t="s">
        <v>244</v>
      </c>
      <c r="B9" s="26" t="s">
        <v>31</v>
      </c>
      <c r="C9" s="31" t="s">
        <v>146</v>
      </c>
      <c r="D9" s="23" t="s">
        <v>212</v>
      </c>
      <c r="E9" s="31" t="s">
        <v>60</v>
      </c>
      <c r="F9" s="23" t="s">
        <v>245</v>
      </c>
      <c r="G9" s="24">
        <v>9</v>
      </c>
      <c r="H9" s="25">
        <v>2</v>
      </c>
      <c r="I9" s="32">
        <v>7</v>
      </c>
      <c r="J9" s="28" t="s">
        <v>240</v>
      </c>
      <c r="K9" s="157"/>
      <c r="L9" s="59" t="s">
        <v>210</v>
      </c>
    </row>
    <row r="10" spans="1:12" s="150" customFormat="1" ht="38.25" x14ac:dyDescent="0.2">
      <c r="A10" s="26" t="s">
        <v>246</v>
      </c>
      <c r="B10" s="26" t="s">
        <v>31</v>
      </c>
      <c r="C10" s="159" t="s">
        <v>170</v>
      </c>
      <c r="D10" s="60" t="s">
        <v>212</v>
      </c>
      <c r="E10" s="31" t="s">
        <v>60</v>
      </c>
      <c r="F10" s="23" t="s">
        <v>245</v>
      </c>
      <c r="G10" s="24">
        <v>1</v>
      </c>
      <c r="H10" s="25">
        <v>0</v>
      </c>
      <c r="I10" s="32">
        <v>1</v>
      </c>
      <c r="J10" s="28" t="s">
        <v>240</v>
      </c>
      <c r="K10" s="157"/>
      <c r="L10" s="59" t="s">
        <v>210</v>
      </c>
    </row>
    <row r="11" spans="1:12" s="150" customFormat="1" ht="25.5" x14ac:dyDescent="0.2">
      <c r="A11" s="26" t="s">
        <v>247</v>
      </c>
      <c r="B11" s="26" t="s">
        <v>31</v>
      </c>
      <c r="C11" s="159" t="s">
        <v>175</v>
      </c>
      <c r="D11" s="60" t="s">
        <v>212</v>
      </c>
      <c r="E11" s="31" t="s">
        <v>60</v>
      </c>
      <c r="F11" s="23" t="s">
        <v>248</v>
      </c>
      <c r="G11" s="24">
        <v>2</v>
      </c>
      <c r="H11" s="25">
        <v>1</v>
      </c>
      <c r="I11" s="32">
        <v>5</v>
      </c>
      <c r="J11" s="28" t="s">
        <v>240</v>
      </c>
      <c r="K11" s="157"/>
      <c r="L11" s="57" t="s">
        <v>210</v>
      </c>
    </row>
    <row r="12" spans="1:12" s="150" customFormat="1" ht="38.25" x14ac:dyDescent="0.2">
      <c r="A12" s="26" t="s">
        <v>249</v>
      </c>
      <c r="B12" s="26" t="s">
        <v>31</v>
      </c>
      <c r="C12" s="31" t="s">
        <v>91</v>
      </c>
      <c r="D12" s="23" t="s">
        <v>212</v>
      </c>
      <c r="E12" s="31" t="s">
        <v>60</v>
      </c>
      <c r="F12" s="23" t="s">
        <v>245</v>
      </c>
      <c r="G12" s="24">
        <v>1</v>
      </c>
      <c r="H12" s="25">
        <v>1</v>
      </c>
      <c r="I12" s="32">
        <v>30</v>
      </c>
      <c r="J12" s="28" t="s">
        <v>240</v>
      </c>
      <c r="K12" s="157"/>
      <c r="L12" s="59" t="s">
        <v>210</v>
      </c>
    </row>
    <row r="13" spans="1:12" s="150" customFormat="1" ht="51" x14ac:dyDescent="0.2">
      <c r="A13" s="26" t="s">
        <v>250</v>
      </c>
      <c r="B13" s="26">
        <v>2021</v>
      </c>
      <c r="C13" s="31" t="s">
        <v>251</v>
      </c>
      <c r="D13" s="35" t="s">
        <v>207</v>
      </c>
      <c r="E13" s="31" t="s">
        <v>60</v>
      </c>
      <c r="F13" s="23" t="s">
        <v>252</v>
      </c>
      <c r="G13" s="24">
        <v>0</v>
      </c>
      <c r="H13" s="25">
        <v>0</v>
      </c>
      <c r="I13" s="32">
        <v>1</v>
      </c>
      <c r="J13" s="28" t="s">
        <v>240</v>
      </c>
      <c r="K13" s="59" t="s">
        <v>253</v>
      </c>
      <c r="L13" s="152"/>
    </row>
    <row r="14" spans="1:12" s="160" customFormat="1" ht="25.5" x14ac:dyDescent="0.25">
      <c r="A14" s="107" t="s">
        <v>281</v>
      </c>
      <c r="B14" s="107" t="s">
        <v>31</v>
      </c>
      <c r="C14" s="108" t="s">
        <v>189</v>
      </c>
      <c r="D14" s="107" t="s">
        <v>212</v>
      </c>
      <c r="E14" s="108" t="s">
        <v>60</v>
      </c>
      <c r="F14" s="107" t="s">
        <v>282</v>
      </c>
      <c r="G14" s="109">
        <v>20</v>
      </c>
      <c r="H14" s="76">
        <v>20</v>
      </c>
      <c r="I14" s="34">
        <v>19</v>
      </c>
      <c r="J14" s="76" t="s">
        <v>240</v>
      </c>
      <c r="K14" s="110" t="s">
        <v>283</v>
      </c>
    </row>
    <row r="15" spans="1:12" x14ac:dyDescent="0.25">
      <c r="A15" s="142"/>
      <c r="B15" s="142"/>
      <c r="C15" s="142" t="s">
        <v>36</v>
      </c>
      <c r="D15" s="142"/>
      <c r="E15" s="142"/>
      <c r="F15" s="142"/>
      <c r="G15" s="143">
        <f>SUM(G5:G14)</f>
        <v>67</v>
      </c>
      <c r="H15" s="143">
        <f t="shared" ref="H15:I15" si="0">SUM(H5:H14)</f>
        <v>39</v>
      </c>
      <c r="I15" s="143">
        <f t="shared" si="0"/>
        <v>82</v>
      </c>
      <c r="J15" s="143"/>
      <c r="K15" s="146"/>
      <c r="L15" s="146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pane ySplit="4" topLeftCell="A18" activePane="bottomLeft" state="frozen"/>
      <selection pane="bottomLeft" activeCell="I18" sqref="I18"/>
    </sheetView>
  </sheetViews>
  <sheetFormatPr baseColWidth="10" defaultColWidth="11.42578125" defaultRowHeight="15" x14ac:dyDescent="0.25"/>
  <cols>
    <col min="1" max="1" width="15.140625" customWidth="1"/>
    <col min="2" max="2" width="6.85546875" bestFit="1" customWidth="1"/>
    <col min="3" max="3" width="28.140625" customWidth="1"/>
    <col min="7" max="7" width="12" customWidth="1"/>
    <col min="8" max="8" width="12.5703125" customWidth="1"/>
    <col min="9" max="9" width="11.85546875" customWidth="1"/>
    <col min="12" max="12" width="10.85546875"/>
  </cols>
  <sheetData>
    <row r="1" spans="1:13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5.1" customHeight="1" x14ac:dyDescent="0.3">
      <c r="A3" s="183" t="s">
        <v>667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232</v>
      </c>
      <c r="K4" s="141" t="s">
        <v>55</v>
      </c>
      <c r="L4" s="141" t="s">
        <v>223</v>
      </c>
      <c r="M4" s="141" t="s">
        <v>148</v>
      </c>
    </row>
    <row r="5" spans="1:13" ht="39" x14ac:dyDescent="0.25">
      <c r="A5" s="26" t="s">
        <v>254</v>
      </c>
      <c r="B5" s="26">
        <v>2022</v>
      </c>
      <c r="C5" s="30" t="s">
        <v>255</v>
      </c>
      <c r="D5" s="23" t="s">
        <v>226</v>
      </c>
      <c r="E5" s="23" t="s">
        <v>60</v>
      </c>
      <c r="F5" s="23" t="s">
        <v>227</v>
      </c>
      <c r="G5" s="98">
        <v>0</v>
      </c>
      <c r="H5" s="28">
        <v>0</v>
      </c>
      <c r="I5" s="32">
        <v>4</v>
      </c>
      <c r="J5" s="76" t="s">
        <v>54</v>
      </c>
      <c r="K5" s="76"/>
      <c r="L5" s="56" t="s">
        <v>256</v>
      </c>
      <c r="M5" s="56"/>
    </row>
    <row r="6" spans="1:13" ht="39" x14ac:dyDescent="0.25">
      <c r="A6" s="26" t="s">
        <v>257</v>
      </c>
      <c r="B6" s="26">
        <v>2022</v>
      </c>
      <c r="C6" s="30" t="s">
        <v>258</v>
      </c>
      <c r="D6" s="23" t="s">
        <v>226</v>
      </c>
      <c r="E6" s="23" t="s">
        <v>60</v>
      </c>
      <c r="F6" s="23" t="s">
        <v>227</v>
      </c>
      <c r="G6" s="98">
        <v>0</v>
      </c>
      <c r="H6" s="28">
        <v>0</v>
      </c>
      <c r="I6" s="28">
        <v>1</v>
      </c>
      <c r="J6" s="76" t="s">
        <v>54</v>
      </c>
      <c r="K6" s="76"/>
      <c r="L6" s="56" t="s">
        <v>259</v>
      </c>
      <c r="M6" s="56"/>
    </row>
    <row r="7" spans="1:13" ht="51.75" x14ac:dyDescent="0.25">
      <c r="A7" s="26" t="s">
        <v>260</v>
      </c>
      <c r="B7" s="26">
        <v>2022</v>
      </c>
      <c r="C7" s="51" t="s">
        <v>733</v>
      </c>
      <c r="D7" s="23" t="s">
        <v>226</v>
      </c>
      <c r="E7" s="23" t="s">
        <v>60</v>
      </c>
      <c r="F7" s="23" t="s">
        <v>261</v>
      </c>
      <c r="G7" s="98">
        <v>0</v>
      </c>
      <c r="H7" s="28">
        <v>0</v>
      </c>
      <c r="I7" s="32">
        <v>5</v>
      </c>
      <c r="J7" s="76" t="s">
        <v>54</v>
      </c>
      <c r="K7" s="34"/>
      <c r="L7" s="56" t="s">
        <v>262</v>
      </c>
      <c r="M7" s="56"/>
    </row>
    <row r="8" spans="1:13" ht="39" x14ac:dyDescent="0.25">
      <c r="A8" s="26" t="s">
        <v>263</v>
      </c>
      <c r="B8" s="26">
        <v>2022</v>
      </c>
      <c r="C8" s="33" t="s">
        <v>264</v>
      </c>
      <c r="D8" s="23" t="s">
        <v>226</v>
      </c>
      <c r="E8" s="23" t="s">
        <v>60</v>
      </c>
      <c r="F8" s="23" t="s">
        <v>227</v>
      </c>
      <c r="G8" s="98">
        <v>5</v>
      </c>
      <c r="H8" s="28">
        <v>0</v>
      </c>
      <c r="I8" s="28">
        <v>2</v>
      </c>
      <c r="J8" s="76" t="s">
        <v>54</v>
      </c>
      <c r="K8" s="76">
        <v>5</v>
      </c>
      <c r="L8" s="56" t="s">
        <v>265</v>
      </c>
      <c r="M8" s="56"/>
    </row>
    <row r="9" spans="1:13" s="48" customFormat="1" ht="39" x14ac:dyDescent="0.25">
      <c r="A9" s="26" t="s">
        <v>266</v>
      </c>
      <c r="B9" s="26">
        <v>2022</v>
      </c>
      <c r="C9" s="27" t="s">
        <v>267</v>
      </c>
      <c r="D9" s="23" t="s">
        <v>226</v>
      </c>
      <c r="E9" s="23" t="s">
        <v>60</v>
      </c>
      <c r="F9" s="23" t="s">
        <v>227</v>
      </c>
      <c r="G9" s="99">
        <v>5</v>
      </c>
      <c r="H9" s="76">
        <v>4</v>
      </c>
      <c r="I9" s="34">
        <v>2</v>
      </c>
      <c r="J9" s="76" t="s">
        <v>54</v>
      </c>
      <c r="K9" s="77"/>
      <c r="L9" s="57" t="s">
        <v>268</v>
      </c>
      <c r="M9" s="57"/>
    </row>
    <row r="10" spans="1:13" s="48" customFormat="1" ht="39" x14ac:dyDescent="0.25">
      <c r="A10" s="26" t="s">
        <v>269</v>
      </c>
      <c r="B10" s="26">
        <v>2022</v>
      </c>
      <c r="C10" s="27" t="s">
        <v>270</v>
      </c>
      <c r="D10" s="23" t="s">
        <v>226</v>
      </c>
      <c r="E10" s="23" t="s">
        <v>60</v>
      </c>
      <c r="F10" s="23" t="s">
        <v>227</v>
      </c>
      <c r="G10" s="99">
        <v>7</v>
      </c>
      <c r="H10" s="76">
        <v>3</v>
      </c>
      <c r="I10" s="76">
        <v>8</v>
      </c>
      <c r="J10" s="76" t="s">
        <v>54</v>
      </c>
      <c r="K10" s="77"/>
      <c r="L10" s="57" t="s">
        <v>271</v>
      </c>
      <c r="M10" s="57"/>
    </row>
    <row r="11" spans="1:13" s="48" customFormat="1" ht="39" x14ac:dyDescent="0.25">
      <c r="A11" s="26" t="s">
        <v>272</v>
      </c>
      <c r="B11" s="26">
        <v>2022</v>
      </c>
      <c r="C11" s="33" t="s">
        <v>273</v>
      </c>
      <c r="D11" s="23" t="s">
        <v>226</v>
      </c>
      <c r="E11" s="23" t="s">
        <v>60</v>
      </c>
      <c r="F11" s="23" t="s">
        <v>227</v>
      </c>
      <c r="G11" s="99">
        <v>1</v>
      </c>
      <c r="H11" s="32">
        <v>0</v>
      </c>
      <c r="I11" s="32">
        <v>0</v>
      </c>
      <c r="J11" s="76"/>
      <c r="K11" s="34">
        <v>1</v>
      </c>
      <c r="L11" s="57" t="s">
        <v>274</v>
      </c>
      <c r="M11" s="57"/>
    </row>
    <row r="12" spans="1:13" s="48" customFormat="1" ht="39" x14ac:dyDescent="0.25">
      <c r="A12" s="26" t="s">
        <v>275</v>
      </c>
      <c r="B12" s="26">
        <v>2022</v>
      </c>
      <c r="C12" s="53" t="s">
        <v>276</v>
      </c>
      <c r="D12" s="23" t="s">
        <v>226</v>
      </c>
      <c r="E12" s="23" t="s">
        <v>60</v>
      </c>
      <c r="F12" s="23" t="s">
        <v>227</v>
      </c>
      <c r="G12" s="99">
        <v>7</v>
      </c>
      <c r="H12" s="34">
        <v>7</v>
      </c>
      <c r="I12" s="34">
        <v>18</v>
      </c>
      <c r="J12" s="76" t="s">
        <v>54</v>
      </c>
      <c r="K12" s="34">
        <v>6</v>
      </c>
      <c r="L12" s="57" t="s">
        <v>277</v>
      </c>
      <c r="M12" s="57"/>
    </row>
    <row r="13" spans="1:13" s="48" customFormat="1" ht="39" x14ac:dyDescent="0.25">
      <c r="A13" s="26" t="s">
        <v>278</v>
      </c>
      <c r="B13" s="26">
        <v>2022</v>
      </c>
      <c r="C13" s="27" t="s">
        <v>279</v>
      </c>
      <c r="D13" s="23" t="s">
        <v>226</v>
      </c>
      <c r="E13" s="23" t="s">
        <v>60</v>
      </c>
      <c r="F13" s="23" t="s">
        <v>227</v>
      </c>
      <c r="G13" s="99">
        <v>0</v>
      </c>
      <c r="H13" s="100"/>
      <c r="I13" s="32">
        <v>11</v>
      </c>
      <c r="J13" s="76" t="s">
        <v>54</v>
      </c>
      <c r="K13" s="77"/>
      <c r="L13" s="57" t="s">
        <v>280</v>
      </c>
      <c r="M13" s="57"/>
    </row>
    <row r="14" spans="1:13" s="48" customFormat="1" ht="26.25" x14ac:dyDescent="0.25">
      <c r="A14" s="26" t="s">
        <v>710</v>
      </c>
      <c r="B14" s="26">
        <v>2022</v>
      </c>
      <c r="C14" s="27" t="s">
        <v>170</v>
      </c>
      <c r="D14" s="23" t="s">
        <v>711</v>
      </c>
      <c r="E14" s="23" t="s">
        <v>60</v>
      </c>
      <c r="F14" s="23" t="s">
        <v>712</v>
      </c>
      <c r="G14" s="52">
        <v>3</v>
      </c>
      <c r="H14" s="34">
        <v>3</v>
      </c>
      <c r="I14" s="76"/>
      <c r="J14" s="76"/>
      <c r="K14" s="76"/>
      <c r="L14" s="57"/>
      <c r="M14" s="57" t="s">
        <v>759</v>
      </c>
    </row>
    <row r="15" spans="1:13" s="48" customFormat="1" ht="26.25" x14ac:dyDescent="0.25">
      <c r="A15" s="26" t="s">
        <v>714</v>
      </c>
      <c r="B15" s="26">
        <v>2022</v>
      </c>
      <c r="C15" s="27" t="s">
        <v>713</v>
      </c>
      <c r="D15" s="23" t="s">
        <v>711</v>
      </c>
      <c r="E15" s="23" t="s">
        <v>60</v>
      </c>
      <c r="F15" s="23" t="s">
        <v>715</v>
      </c>
      <c r="G15" s="52">
        <v>21</v>
      </c>
      <c r="H15" s="34">
        <v>2</v>
      </c>
      <c r="I15" s="34"/>
      <c r="J15" s="76"/>
      <c r="K15" s="76"/>
      <c r="L15" s="57"/>
      <c r="M15" s="116" t="s">
        <v>758</v>
      </c>
    </row>
    <row r="16" spans="1:13" s="48" customFormat="1" ht="39" x14ac:dyDescent="0.25">
      <c r="A16" s="106" t="s">
        <v>716</v>
      </c>
      <c r="B16" s="26">
        <v>2022</v>
      </c>
      <c r="C16" s="27" t="s">
        <v>734</v>
      </c>
      <c r="D16" s="23" t="s">
        <v>717</v>
      </c>
      <c r="E16" s="23" t="s">
        <v>57</v>
      </c>
      <c r="F16" s="23" t="s">
        <v>718</v>
      </c>
      <c r="G16" s="52">
        <v>7</v>
      </c>
      <c r="H16" s="34">
        <v>3</v>
      </c>
      <c r="I16" s="34"/>
      <c r="J16" s="76"/>
      <c r="K16" s="77"/>
      <c r="L16" s="57"/>
      <c r="M16" s="116" t="s">
        <v>758</v>
      </c>
    </row>
    <row r="17" spans="1:13" s="48" customFormat="1" ht="39" x14ac:dyDescent="0.25">
      <c r="A17" s="106" t="s">
        <v>723</v>
      </c>
      <c r="B17" s="26">
        <v>2022</v>
      </c>
      <c r="C17" s="27" t="s">
        <v>722</v>
      </c>
      <c r="D17" s="23" t="s">
        <v>717</v>
      </c>
      <c r="E17" s="23" t="s">
        <v>59</v>
      </c>
      <c r="F17" s="23" t="s">
        <v>721</v>
      </c>
      <c r="G17" s="52">
        <v>3</v>
      </c>
      <c r="H17" s="34">
        <v>1</v>
      </c>
      <c r="I17" s="34"/>
      <c r="J17" s="76"/>
      <c r="K17" s="34">
        <v>2</v>
      </c>
      <c r="L17" s="57"/>
      <c r="M17" s="116" t="s">
        <v>758</v>
      </c>
    </row>
    <row r="18" spans="1:13" s="48" customFormat="1" ht="39" x14ac:dyDescent="0.25">
      <c r="A18" s="106" t="s">
        <v>720</v>
      </c>
      <c r="B18" s="26">
        <v>2022</v>
      </c>
      <c r="C18" s="125" t="s">
        <v>719</v>
      </c>
      <c r="D18" s="23" t="s">
        <v>717</v>
      </c>
      <c r="E18" s="23" t="s">
        <v>59</v>
      </c>
      <c r="F18" s="23" t="s">
        <v>721</v>
      </c>
      <c r="G18" s="52">
        <v>20</v>
      </c>
      <c r="H18" s="34">
        <v>0</v>
      </c>
      <c r="I18" s="34"/>
      <c r="J18" s="76"/>
      <c r="K18" s="77"/>
      <c r="L18" s="57"/>
      <c r="M18" s="116" t="s">
        <v>758</v>
      </c>
    </row>
    <row r="19" spans="1:13" s="48" customFormat="1" ht="39" x14ac:dyDescent="0.25">
      <c r="A19" s="106" t="s">
        <v>725</v>
      </c>
      <c r="B19" s="26">
        <v>2022</v>
      </c>
      <c r="C19" s="125" t="s">
        <v>724</v>
      </c>
      <c r="D19" s="23" t="s">
        <v>717</v>
      </c>
      <c r="E19" s="23" t="s">
        <v>59</v>
      </c>
      <c r="F19" s="23" t="s">
        <v>721</v>
      </c>
      <c r="G19" s="52">
        <v>3</v>
      </c>
      <c r="H19" s="34">
        <v>3</v>
      </c>
      <c r="I19" s="34"/>
      <c r="J19" s="76"/>
      <c r="K19" s="77"/>
      <c r="L19" s="57"/>
      <c r="M19" s="57" t="s">
        <v>759</v>
      </c>
    </row>
    <row r="20" spans="1:13" s="48" customFormat="1" ht="39" x14ac:dyDescent="0.25">
      <c r="A20" s="106" t="s">
        <v>727</v>
      </c>
      <c r="B20" s="26">
        <v>2022</v>
      </c>
      <c r="C20" s="125" t="s">
        <v>726</v>
      </c>
      <c r="D20" s="23" t="s">
        <v>717</v>
      </c>
      <c r="E20" s="23" t="s">
        <v>59</v>
      </c>
      <c r="F20" s="23" t="s">
        <v>721</v>
      </c>
      <c r="G20" s="52">
        <v>5</v>
      </c>
      <c r="H20" s="34">
        <v>5</v>
      </c>
      <c r="I20" s="34"/>
      <c r="J20" s="76"/>
      <c r="K20" s="77"/>
      <c r="L20" s="57"/>
      <c r="M20" s="57" t="s">
        <v>759</v>
      </c>
    </row>
    <row r="21" spans="1:13" x14ac:dyDescent="0.25">
      <c r="A21" s="142"/>
      <c r="B21" s="142"/>
      <c r="C21" s="142" t="s">
        <v>36</v>
      </c>
      <c r="D21" s="142"/>
      <c r="E21" s="142"/>
      <c r="F21" s="142"/>
      <c r="G21" s="143">
        <f>SUM(G5:G20)</f>
        <v>87</v>
      </c>
      <c r="H21" s="144">
        <f>SUM(H5:H20)</f>
        <v>31</v>
      </c>
      <c r="I21" s="144">
        <f>SUM(I5:I20)</f>
        <v>51</v>
      </c>
      <c r="J21" s="144">
        <f>SUM(J5:J20)</f>
        <v>0</v>
      </c>
      <c r="K21" s="144">
        <f>SUM(K5:K20)</f>
        <v>14</v>
      </c>
      <c r="L21" s="143"/>
      <c r="M21" s="143"/>
    </row>
  </sheetData>
  <mergeCells count="3">
    <mergeCell ref="A3:M3"/>
    <mergeCell ref="A2:M2"/>
    <mergeCell ref="A1:M1"/>
  </mergeCells>
  <hyperlinks>
    <hyperlink ref="L5" r:id="rId1"/>
  </hyperlinks>
  <pageMargins left="0.7" right="0.7" top="0.75" bottom="0.75" header="0.3" footer="0.3"/>
  <pageSetup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3" sqref="A3:M3"/>
    </sheetView>
  </sheetViews>
  <sheetFormatPr baseColWidth="10" defaultColWidth="11.42578125" defaultRowHeight="15" x14ac:dyDescent="0.25"/>
  <cols>
    <col min="1" max="1" width="15.140625" customWidth="1"/>
    <col min="2" max="2" width="6.85546875" bestFit="1" customWidth="1"/>
    <col min="3" max="3" width="28.140625" customWidth="1"/>
    <col min="7" max="7" width="12" customWidth="1"/>
    <col min="8" max="8" width="12.5703125" customWidth="1"/>
    <col min="9" max="9" width="11.85546875" customWidth="1"/>
  </cols>
  <sheetData>
    <row r="1" spans="1:13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3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3" ht="40.5" customHeight="1" x14ac:dyDescent="0.3">
      <c r="A3" s="183" t="s">
        <v>667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232</v>
      </c>
      <c r="K4" s="141" t="s">
        <v>55</v>
      </c>
      <c r="L4" s="141" t="s">
        <v>223</v>
      </c>
      <c r="M4" s="141" t="s">
        <v>148</v>
      </c>
    </row>
    <row r="5" spans="1:13" s="48" customFormat="1" ht="26.25" x14ac:dyDescent="0.25">
      <c r="A5" s="26" t="s">
        <v>756</v>
      </c>
      <c r="B5" s="26">
        <v>2023</v>
      </c>
      <c r="C5" s="113" t="s">
        <v>754</v>
      </c>
      <c r="D5" s="23" t="s">
        <v>717</v>
      </c>
      <c r="E5" s="23" t="s">
        <v>59</v>
      </c>
      <c r="F5" s="23" t="s">
        <v>755</v>
      </c>
      <c r="G5" s="34" t="s">
        <v>54</v>
      </c>
      <c r="H5" s="34"/>
      <c r="I5" s="34"/>
      <c r="J5" s="76"/>
      <c r="K5" s="77"/>
      <c r="L5" s="57"/>
      <c r="M5" s="57"/>
    </row>
    <row r="6" spans="1:13" x14ac:dyDescent="0.25">
      <c r="A6" s="142"/>
      <c r="B6" s="142"/>
      <c r="C6" s="142" t="s">
        <v>36</v>
      </c>
      <c r="D6" s="142"/>
      <c r="E6" s="142"/>
      <c r="F6" s="142"/>
      <c r="G6" s="143">
        <f>SUM(G5:G5)</f>
        <v>0</v>
      </c>
      <c r="H6" s="144">
        <f>SUM(H5:H5)</f>
        <v>0</v>
      </c>
      <c r="I6" s="144">
        <f>SUM(I5:I5)</f>
        <v>0</v>
      </c>
      <c r="J6" s="144">
        <f>SUM(J5:J5)</f>
        <v>0</v>
      </c>
      <c r="K6" s="144">
        <f>SUM(K5:K5)</f>
        <v>0</v>
      </c>
      <c r="L6" s="143"/>
      <c r="M6" s="143"/>
    </row>
  </sheetData>
  <mergeCells count="3">
    <mergeCell ref="A1:K1"/>
    <mergeCell ref="A2:K2"/>
    <mergeCell ref="A3:M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F12" sqref="F12"/>
    </sheetView>
  </sheetViews>
  <sheetFormatPr baseColWidth="10" defaultColWidth="10.85546875" defaultRowHeight="15" x14ac:dyDescent="0.25"/>
  <cols>
    <col min="1" max="1" width="13.140625" style="48" customWidth="1"/>
    <col min="2" max="2" width="6.85546875" style="48" bestFit="1" customWidth="1"/>
    <col min="3" max="3" width="38" style="48" customWidth="1"/>
    <col min="4" max="6" width="10.85546875" style="48"/>
    <col min="7" max="7" width="12" style="48" customWidth="1"/>
    <col min="8" max="8" width="12.5703125" style="48" customWidth="1"/>
    <col min="9" max="9" width="12.140625" style="48" customWidth="1"/>
    <col min="10" max="16384" width="10.85546875" style="48"/>
  </cols>
  <sheetData>
    <row r="1" spans="1:12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0.100000000000001" customHeight="1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20.100000000000001" customHeight="1" x14ac:dyDescent="0.3">
      <c r="A3" s="183" t="s">
        <v>668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232</v>
      </c>
      <c r="K4" s="141" t="s">
        <v>223</v>
      </c>
      <c r="L4" s="141" t="s">
        <v>148</v>
      </c>
    </row>
    <row r="5" spans="1:12" ht="39" x14ac:dyDescent="0.25">
      <c r="A5" s="26" t="s">
        <v>284</v>
      </c>
      <c r="B5" s="26">
        <v>2022</v>
      </c>
      <c r="C5" s="125" t="s">
        <v>285</v>
      </c>
      <c r="D5" s="23" t="s">
        <v>226</v>
      </c>
      <c r="E5" s="23" t="s">
        <v>60</v>
      </c>
      <c r="F5" s="23" t="s">
        <v>227</v>
      </c>
      <c r="G5" s="52">
        <v>16</v>
      </c>
      <c r="H5" s="52">
        <v>1</v>
      </c>
      <c r="I5" s="34">
        <v>20</v>
      </c>
      <c r="J5" s="34" t="s">
        <v>54</v>
      </c>
      <c r="K5" s="57" t="s">
        <v>286</v>
      </c>
      <c r="L5" s="57" t="s">
        <v>286</v>
      </c>
    </row>
    <row r="6" spans="1:12" ht="51" x14ac:dyDescent="0.25">
      <c r="A6" s="26"/>
      <c r="B6" s="26" t="s">
        <v>739</v>
      </c>
      <c r="C6" s="124" t="s">
        <v>735</v>
      </c>
      <c r="D6" s="111" t="s">
        <v>736</v>
      </c>
      <c r="E6" s="23" t="s">
        <v>59</v>
      </c>
      <c r="F6" s="23" t="s">
        <v>730</v>
      </c>
      <c r="G6" s="112" t="s">
        <v>737</v>
      </c>
      <c r="H6" s="112" t="s">
        <v>737</v>
      </c>
      <c r="I6" s="34"/>
      <c r="J6" s="34"/>
      <c r="K6" s="57"/>
      <c r="L6" s="34" t="s">
        <v>54</v>
      </c>
    </row>
    <row r="7" spans="1:12" ht="26.25" x14ac:dyDescent="0.25">
      <c r="A7" s="26"/>
      <c r="B7" s="26" t="s">
        <v>739</v>
      </c>
      <c r="C7" s="124" t="s">
        <v>738</v>
      </c>
      <c r="D7" s="111" t="s">
        <v>736</v>
      </c>
      <c r="E7" s="23" t="s">
        <v>59</v>
      </c>
      <c r="F7" s="23" t="s">
        <v>730</v>
      </c>
      <c r="G7" s="52"/>
      <c r="H7" s="52"/>
      <c r="I7" s="34"/>
      <c r="J7" s="34"/>
      <c r="K7" s="57"/>
      <c r="L7" s="34" t="s">
        <v>54</v>
      </c>
    </row>
    <row r="8" spans="1:12" x14ac:dyDescent="0.25">
      <c r="A8" s="142"/>
      <c r="B8" s="142"/>
      <c r="C8" s="142" t="s">
        <v>36</v>
      </c>
      <c r="D8" s="142"/>
      <c r="E8" s="142"/>
      <c r="F8" s="142"/>
      <c r="G8" s="144">
        <f>SUM(G5:G5)</f>
        <v>16</v>
      </c>
      <c r="H8" s="144">
        <f>SUM(H5:H5)</f>
        <v>1</v>
      </c>
      <c r="I8" s="144">
        <f>SUM(I5:I5)</f>
        <v>20</v>
      </c>
      <c r="J8" s="143"/>
      <c r="K8" s="143"/>
      <c r="L8" s="143"/>
    </row>
  </sheetData>
  <mergeCells count="3">
    <mergeCell ref="A3:L3"/>
    <mergeCell ref="A2:L2"/>
    <mergeCell ref="A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7" workbookViewId="0">
      <selection activeCell="H8" sqref="H8"/>
    </sheetView>
  </sheetViews>
  <sheetFormatPr baseColWidth="10" defaultRowHeight="15" x14ac:dyDescent="0.25"/>
  <cols>
    <col min="3" max="3" width="25.42578125" customWidth="1"/>
    <col min="7" max="7" width="11.85546875" customWidth="1"/>
    <col min="8" max="8" width="11.5703125" customWidth="1"/>
    <col min="9" max="9" width="12.28515625" customWidth="1"/>
  </cols>
  <sheetData>
    <row r="1" spans="1:12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  <c r="J1" s="179"/>
      <c r="K1" s="48"/>
      <c r="L1" s="48"/>
    </row>
    <row r="2" spans="1:12" ht="20.25" x14ac:dyDescent="0.3">
      <c r="A2" s="179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36"/>
      <c r="L2" s="36"/>
    </row>
    <row r="3" spans="1:12" ht="20.100000000000001" customHeight="1" x14ac:dyDescent="0.3">
      <c r="A3" s="183" t="s">
        <v>669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2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232</v>
      </c>
      <c r="K4" s="141" t="s">
        <v>223</v>
      </c>
      <c r="L4" s="141" t="s">
        <v>148</v>
      </c>
    </row>
    <row r="5" spans="1:12" ht="64.5" x14ac:dyDescent="0.25">
      <c r="A5" s="26" t="s">
        <v>729</v>
      </c>
      <c r="B5" s="26">
        <v>2022</v>
      </c>
      <c r="C5" s="101" t="s">
        <v>728</v>
      </c>
      <c r="D5" s="26" t="s">
        <v>717</v>
      </c>
      <c r="E5" s="26" t="s">
        <v>59</v>
      </c>
      <c r="F5" s="26" t="s">
        <v>730</v>
      </c>
      <c r="G5" s="52">
        <v>4</v>
      </c>
      <c r="H5" s="52">
        <v>1</v>
      </c>
      <c r="I5" s="52">
        <v>1</v>
      </c>
      <c r="J5" s="34" t="s">
        <v>54</v>
      </c>
      <c r="K5" s="57"/>
      <c r="L5" s="116" t="s">
        <v>54</v>
      </c>
    </row>
    <row r="6" spans="1:12" ht="25.5" x14ac:dyDescent="0.25">
      <c r="A6" s="26"/>
      <c r="B6" s="26">
        <v>2023</v>
      </c>
      <c r="C6" s="113" t="s">
        <v>741</v>
      </c>
      <c r="D6" s="26" t="s">
        <v>717</v>
      </c>
      <c r="E6" s="114" t="s">
        <v>62</v>
      </c>
      <c r="F6" s="26" t="s">
        <v>750</v>
      </c>
      <c r="G6" s="52" t="s">
        <v>235</v>
      </c>
      <c r="H6" s="52"/>
      <c r="I6" s="52"/>
      <c r="J6" s="34"/>
      <c r="K6" s="59"/>
      <c r="L6" s="59"/>
    </row>
    <row r="7" spans="1:12" ht="25.5" x14ac:dyDescent="0.25">
      <c r="A7" s="26"/>
      <c r="B7" s="26">
        <v>2023</v>
      </c>
      <c r="C7" s="113" t="s">
        <v>170</v>
      </c>
      <c r="D7" s="26" t="s">
        <v>717</v>
      </c>
      <c r="E7" s="114" t="s">
        <v>62</v>
      </c>
      <c r="F7" s="26" t="s">
        <v>751</v>
      </c>
      <c r="G7" s="52" t="s">
        <v>235</v>
      </c>
      <c r="H7" s="52"/>
      <c r="I7" s="52"/>
      <c r="J7" s="34"/>
      <c r="K7" s="59"/>
      <c r="L7" s="59"/>
    </row>
    <row r="8" spans="1:12" ht="51" x14ac:dyDescent="0.25">
      <c r="A8" s="26"/>
      <c r="B8" s="26">
        <v>2023</v>
      </c>
      <c r="C8" s="113" t="s">
        <v>742</v>
      </c>
      <c r="D8" s="26" t="s">
        <v>717</v>
      </c>
      <c r="E8" s="115" t="s">
        <v>59</v>
      </c>
      <c r="F8" s="26" t="s">
        <v>712</v>
      </c>
      <c r="G8" s="52" t="s">
        <v>235</v>
      </c>
      <c r="H8" s="52"/>
      <c r="I8" s="52"/>
      <c r="J8" s="34"/>
      <c r="K8" s="59"/>
      <c r="L8" s="59"/>
    </row>
    <row r="9" spans="1:12" ht="25.5" x14ac:dyDescent="0.25">
      <c r="A9" s="26"/>
      <c r="B9" s="26">
        <v>2023</v>
      </c>
      <c r="C9" s="113" t="s">
        <v>743</v>
      </c>
      <c r="D9" s="26" t="s">
        <v>717</v>
      </c>
      <c r="E9" s="115" t="s">
        <v>62</v>
      </c>
      <c r="F9" s="26" t="s">
        <v>751</v>
      </c>
      <c r="G9" s="52" t="s">
        <v>235</v>
      </c>
      <c r="H9" s="52"/>
      <c r="I9" s="52"/>
      <c r="J9" s="34"/>
      <c r="K9" s="59"/>
      <c r="L9" s="59"/>
    </row>
    <row r="10" spans="1:12" ht="25.5" x14ac:dyDescent="0.25">
      <c r="A10" s="26"/>
      <c r="B10" s="26">
        <v>2023</v>
      </c>
      <c r="C10" s="124" t="s">
        <v>744</v>
      </c>
      <c r="D10" s="26" t="s">
        <v>717</v>
      </c>
      <c r="E10" s="26" t="s">
        <v>748</v>
      </c>
      <c r="F10" s="26" t="s">
        <v>750</v>
      </c>
      <c r="G10" s="52" t="s">
        <v>235</v>
      </c>
      <c r="H10" s="52"/>
      <c r="I10" s="52"/>
      <c r="J10" s="34"/>
      <c r="K10" s="59"/>
      <c r="L10" s="59"/>
    </row>
    <row r="11" spans="1:12" ht="63.75" x14ac:dyDescent="0.25">
      <c r="A11" s="26"/>
      <c r="B11" s="26">
        <v>2023</v>
      </c>
      <c r="C11" s="124" t="s">
        <v>740</v>
      </c>
      <c r="D11" s="26" t="s">
        <v>745</v>
      </c>
      <c r="E11" s="115" t="s">
        <v>746</v>
      </c>
      <c r="F11" s="26" t="s">
        <v>752</v>
      </c>
      <c r="G11" s="52" t="s">
        <v>235</v>
      </c>
      <c r="H11" s="52"/>
      <c r="I11" s="52"/>
      <c r="J11" s="34"/>
      <c r="K11" s="59"/>
      <c r="L11" s="59"/>
    </row>
    <row r="12" spans="1:12" ht="38.25" x14ac:dyDescent="0.25">
      <c r="A12" s="26"/>
      <c r="B12" s="26">
        <v>2023</v>
      </c>
      <c r="C12" s="113" t="s">
        <v>734</v>
      </c>
      <c r="D12" s="26" t="s">
        <v>745</v>
      </c>
      <c r="E12" s="115" t="s">
        <v>747</v>
      </c>
      <c r="F12" s="26" t="s">
        <v>753</v>
      </c>
      <c r="G12" s="52" t="s">
        <v>235</v>
      </c>
      <c r="H12" s="52"/>
      <c r="I12" s="52"/>
      <c r="J12" s="34"/>
      <c r="K12" s="59"/>
      <c r="L12" s="59"/>
    </row>
    <row r="13" spans="1:12" ht="38.25" x14ac:dyDescent="0.25">
      <c r="A13" s="26"/>
      <c r="B13" s="26">
        <v>2023</v>
      </c>
      <c r="C13" s="113" t="s">
        <v>670</v>
      </c>
      <c r="D13" s="26" t="s">
        <v>745</v>
      </c>
      <c r="E13" s="26" t="s">
        <v>748</v>
      </c>
      <c r="F13" s="26" t="s">
        <v>749</v>
      </c>
      <c r="G13" s="52" t="s">
        <v>235</v>
      </c>
      <c r="H13" s="52"/>
      <c r="I13" s="52"/>
      <c r="J13" s="34"/>
      <c r="K13" s="59"/>
      <c r="L13" s="59"/>
    </row>
    <row r="14" spans="1:12" x14ac:dyDescent="0.25">
      <c r="A14" s="142"/>
      <c r="B14" s="142"/>
      <c r="C14" s="142" t="s">
        <v>36</v>
      </c>
      <c r="D14" s="142"/>
      <c r="E14" s="142"/>
      <c r="F14" s="142"/>
      <c r="G14" s="144">
        <f>SUM(G5:G13)</f>
        <v>4</v>
      </c>
      <c r="H14" s="144">
        <f>SUM(H5:H13)</f>
        <v>1</v>
      </c>
      <c r="I14" s="144">
        <f>SUM(I5:I13)</f>
        <v>1</v>
      </c>
      <c r="J14" s="144">
        <f>SUM(J5:J13)</f>
        <v>0</v>
      </c>
      <c r="K14" s="143"/>
      <c r="L14" s="143"/>
    </row>
  </sheetData>
  <mergeCells count="3">
    <mergeCell ref="A1:J1"/>
    <mergeCell ref="A2:J2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2"/>
  <sheetViews>
    <sheetView topLeftCell="A12" zoomScaleNormal="100" workbookViewId="0">
      <selection activeCell="K22" sqref="K22"/>
    </sheetView>
  </sheetViews>
  <sheetFormatPr baseColWidth="10" defaultColWidth="10.85546875" defaultRowHeight="16.5" x14ac:dyDescent="0.3"/>
  <cols>
    <col min="1" max="1" width="7.42578125" style="1" customWidth="1"/>
    <col min="2" max="2" width="12.5703125" style="1" customWidth="1"/>
    <col min="3" max="3" width="11.85546875" style="1" bestFit="1" customWidth="1"/>
    <col min="4" max="8" width="10.85546875" style="1"/>
    <col min="9" max="9" width="12.140625" style="1" customWidth="1"/>
    <col min="10" max="10" width="12.42578125" style="1" bestFit="1" customWidth="1"/>
    <col min="11" max="16384" width="10.85546875" style="1"/>
  </cols>
  <sheetData>
    <row r="5" spans="2:7" x14ac:dyDescent="0.3">
      <c r="B5" s="166" t="s">
        <v>287</v>
      </c>
      <c r="C5" s="167"/>
      <c r="D5" s="167"/>
      <c r="E5" s="167"/>
      <c r="F5" s="167"/>
      <c r="G5" s="167"/>
    </row>
    <row r="6" spans="2:7" s="3" customFormat="1" ht="27" customHeight="1" x14ac:dyDescent="0.3">
      <c r="B6" s="127" t="s">
        <v>18</v>
      </c>
      <c r="C6" s="128" t="s">
        <v>20</v>
      </c>
      <c r="D6" s="128" t="s">
        <v>25</v>
      </c>
      <c r="E6" s="128" t="s">
        <v>22</v>
      </c>
      <c r="F6" s="128" t="s">
        <v>23</v>
      </c>
      <c r="G6" s="128" t="s">
        <v>24</v>
      </c>
    </row>
    <row r="7" spans="2:7" x14ac:dyDescent="0.3">
      <c r="B7" s="12" t="s">
        <v>26</v>
      </c>
      <c r="C7" s="10">
        <v>38</v>
      </c>
      <c r="D7" s="10"/>
      <c r="E7" s="10">
        <v>40</v>
      </c>
      <c r="F7" s="10">
        <v>40</v>
      </c>
      <c r="G7" s="2">
        <v>0</v>
      </c>
    </row>
    <row r="8" spans="2:7" x14ac:dyDescent="0.3">
      <c r="B8" s="12" t="s">
        <v>29</v>
      </c>
      <c r="C8" s="2">
        <v>39</v>
      </c>
      <c r="D8" s="2"/>
      <c r="E8" s="2">
        <v>39</v>
      </c>
      <c r="F8" s="2">
        <v>39</v>
      </c>
      <c r="G8" s="2">
        <v>0</v>
      </c>
    </row>
    <row r="9" spans="2:7" x14ac:dyDescent="0.3">
      <c r="B9" s="12" t="s">
        <v>30</v>
      </c>
      <c r="C9" s="2">
        <v>26</v>
      </c>
      <c r="D9" s="2"/>
      <c r="E9" s="2">
        <v>27</v>
      </c>
      <c r="F9" s="2">
        <v>27</v>
      </c>
      <c r="G9" s="2">
        <v>0</v>
      </c>
    </row>
    <row r="10" spans="2:7" x14ac:dyDescent="0.3">
      <c r="B10" s="12" t="s">
        <v>31</v>
      </c>
      <c r="C10" s="2">
        <v>26</v>
      </c>
      <c r="D10" s="2"/>
      <c r="E10" s="2">
        <v>28</v>
      </c>
      <c r="F10" s="2">
        <v>0</v>
      </c>
      <c r="G10" s="2">
        <v>28</v>
      </c>
    </row>
    <row r="11" spans="2:7" x14ac:dyDescent="0.3">
      <c r="B11" s="12" t="s">
        <v>32</v>
      </c>
      <c r="C11" s="2">
        <v>27</v>
      </c>
      <c r="D11" s="2">
        <v>1</v>
      </c>
      <c r="E11" s="2">
        <v>26</v>
      </c>
      <c r="F11" s="2">
        <v>0</v>
      </c>
      <c r="G11" s="2">
        <v>26</v>
      </c>
    </row>
    <row r="12" spans="2:7" x14ac:dyDescent="0.3">
      <c r="B12" s="133" t="s">
        <v>36</v>
      </c>
      <c r="C12" s="133">
        <f t="shared" ref="C12:G12" si="0">SUM(C7:C11)</f>
        <v>156</v>
      </c>
      <c r="D12" s="133">
        <f t="shared" si="0"/>
        <v>1</v>
      </c>
      <c r="E12" s="133">
        <f t="shared" si="0"/>
        <v>160</v>
      </c>
      <c r="F12" s="133">
        <f t="shared" si="0"/>
        <v>106</v>
      </c>
      <c r="G12" s="133">
        <f t="shared" si="0"/>
        <v>54</v>
      </c>
    </row>
  </sheetData>
  <mergeCells count="1">
    <mergeCell ref="B5:G5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5" zoomScaleNormal="85" workbookViewId="0">
      <selection activeCell="J3" sqref="J3"/>
    </sheetView>
  </sheetViews>
  <sheetFormatPr baseColWidth="10" defaultColWidth="11.42578125" defaultRowHeight="15" x14ac:dyDescent="0.25"/>
  <cols>
    <col min="1" max="1" width="7.5703125" customWidth="1"/>
    <col min="2" max="4" width="20.7109375" customWidth="1"/>
    <col min="7" max="9" width="10.85546875" style="80"/>
    <col min="10" max="10" width="10.85546875"/>
    <col min="11" max="11" width="10.85546875" style="62"/>
  </cols>
  <sheetData>
    <row r="1" spans="1:11" ht="21" x14ac:dyDescent="0.35">
      <c r="A1" s="184" t="s">
        <v>288</v>
      </c>
      <c r="B1" s="184"/>
      <c r="C1" s="184"/>
      <c r="D1" s="184"/>
      <c r="E1" s="184"/>
      <c r="F1" s="184"/>
      <c r="G1" s="184"/>
      <c r="H1" s="184"/>
      <c r="I1" s="184"/>
    </row>
    <row r="3" spans="1:11" ht="38.25" x14ac:dyDescent="0.25">
      <c r="A3" s="161" t="s">
        <v>18</v>
      </c>
      <c r="B3" s="161" t="s">
        <v>289</v>
      </c>
      <c r="C3" s="161" t="s">
        <v>290</v>
      </c>
      <c r="D3" s="161" t="s">
        <v>291</v>
      </c>
      <c r="E3" s="161" t="s">
        <v>292</v>
      </c>
      <c r="F3" s="161" t="s">
        <v>293</v>
      </c>
      <c r="G3" s="162" t="s">
        <v>294</v>
      </c>
      <c r="H3" s="162" t="s">
        <v>295</v>
      </c>
      <c r="I3" s="162" t="s">
        <v>296</v>
      </c>
      <c r="J3" s="161" t="s">
        <v>297</v>
      </c>
      <c r="K3" s="164" t="s">
        <v>298</v>
      </c>
    </row>
    <row r="4" spans="1:11" ht="25.5" x14ac:dyDescent="0.25">
      <c r="A4" s="37">
        <v>2018</v>
      </c>
      <c r="B4" s="38" t="s">
        <v>299</v>
      </c>
      <c r="C4" s="38" t="s">
        <v>300</v>
      </c>
      <c r="D4" s="38" t="s">
        <v>301</v>
      </c>
      <c r="E4" s="37" t="s">
        <v>302</v>
      </c>
      <c r="F4" s="37" t="s">
        <v>303</v>
      </c>
      <c r="G4" s="79" t="s">
        <v>302</v>
      </c>
      <c r="H4" s="79">
        <v>2194000</v>
      </c>
      <c r="I4" s="79">
        <v>2194000</v>
      </c>
      <c r="J4" s="45" t="s">
        <v>302</v>
      </c>
      <c r="K4" s="70" t="s">
        <v>304</v>
      </c>
    </row>
    <row r="5" spans="1:11" ht="38.25" x14ac:dyDescent="0.25">
      <c r="A5" s="37">
        <v>2018</v>
      </c>
      <c r="B5" s="38" t="s">
        <v>305</v>
      </c>
      <c r="C5" s="38" t="s">
        <v>306</v>
      </c>
      <c r="D5" s="38" t="s">
        <v>307</v>
      </c>
      <c r="E5" s="40" t="s">
        <v>308</v>
      </c>
      <c r="F5" s="37" t="s">
        <v>309</v>
      </c>
      <c r="G5" s="79">
        <v>37600</v>
      </c>
      <c r="H5" s="79">
        <v>34400</v>
      </c>
      <c r="I5" s="79">
        <v>72000</v>
      </c>
      <c r="J5" s="45" t="s">
        <v>310</v>
      </c>
      <c r="K5" s="70" t="s">
        <v>304</v>
      </c>
    </row>
    <row r="6" spans="1:11" ht="51" x14ac:dyDescent="0.25">
      <c r="A6" s="37">
        <v>2018</v>
      </c>
      <c r="B6" s="38" t="s">
        <v>311</v>
      </c>
      <c r="C6" s="38" t="s">
        <v>312</v>
      </c>
      <c r="D6" s="38" t="s">
        <v>313</v>
      </c>
      <c r="E6" s="37" t="s">
        <v>314</v>
      </c>
      <c r="F6" s="37" t="s">
        <v>315</v>
      </c>
      <c r="G6" s="79">
        <v>50000</v>
      </c>
      <c r="H6" s="79">
        <v>75000</v>
      </c>
      <c r="I6" s="79">
        <v>125000</v>
      </c>
      <c r="J6" s="45" t="s">
        <v>310</v>
      </c>
      <c r="K6" s="70" t="s">
        <v>304</v>
      </c>
    </row>
    <row r="7" spans="1:11" ht="38.25" x14ac:dyDescent="0.25">
      <c r="A7" s="37">
        <v>2018</v>
      </c>
      <c r="B7" s="38" t="s">
        <v>316</v>
      </c>
      <c r="C7" s="38" t="s">
        <v>317</v>
      </c>
      <c r="D7" s="38" t="s">
        <v>318</v>
      </c>
      <c r="E7" s="37" t="s">
        <v>319</v>
      </c>
      <c r="F7" s="37" t="s">
        <v>320</v>
      </c>
      <c r="G7" s="79">
        <v>61050</v>
      </c>
      <c r="H7" s="79">
        <v>157250</v>
      </c>
      <c r="I7" s="79">
        <v>218300</v>
      </c>
      <c r="J7" s="45" t="s">
        <v>310</v>
      </c>
      <c r="K7" s="70" t="s">
        <v>304</v>
      </c>
    </row>
    <row r="8" spans="1:11" ht="51" x14ac:dyDescent="0.25">
      <c r="A8" s="37">
        <v>2018</v>
      </c>
      <c r="B8" s="38" t="s">
        <v>321</v>
      </c>
      <c r="C8" s="38" t="s">
        <v>322</v>
      </c>
      <c r="D8" s="38" t="s">
        <v>323</v>
      </c>
      <c r="E8" s="37" t="s">
        <v>324</v>
      </c>
      <c r="F8" s="37" t="s">
        <v>325</v>
      </c>
      <c r="G8" s="79">
        <v>62000</v>
      </c>
      <c r="H8" s="79">
        <v>93400</v>
      </c>
      <c r="I8" s="79">
        <v>155400</v>
      </c>
      <c r="J8" s="45" t="s">
        <v>310</v>
      </c>
      <c r="K8" s="70" t="s">
        <v>304</v>
      </c>
    </row>
    <row r="9" spans="1:11" ht="51" x14ac:dyDescent="0.25">
      <c r="A9" s="37">
        <v>2018</v>
      </c>
      <c r="B9" s="38" t="s">
        <v>326</v>
      </c>
      <c r="C9" s="38" t="s">
        <v>327</v>
      </c>
      <c r="D9" s="38" t="s">
        <v>328</v>
      </c>
      <c r="E9" s="37" t="s">
        <v>329</v>
      </c>
      <c r="F9" s="37" t="s">
        <v>330</v>
      </c>
      <c r="G9" s="79">
        <v>56375</v>
      </c>
      <c r="H9" s="79">
        <v>63250</v>
      </c>
      <c r="I9" s="79">
        <v>119625</v>
      </c>
      <c r="J9" s="45" t="s">
        <v>310</v>
      </c>
      <c r="K9" s="70" t="s">
        <v>304</v>
      </c>
    </row>
    <row r="10" spans="1:11" ht="38.25" x14ac:dyDescent="0.25">
      <c r="A10" s="37">
        <v>2018</v>
      </c>
      <c r="B10" s="38" t="s">
        <v>331</v>
      </c>
      <c r="C10" s="38" t="s">
        <v>332</v>
      </c>
      <c r="D10" s="38" t="s">
        <v>333</v>
      </c>
      <c r="E10" s="40" t="s">
        <v>334</v>
      </c>
      <c r="F10" s="37" t="s">
        <v>335</v>
      </c>
      <c r="G10" s="79">
        <v>34790</v>
      </c>
      <c r="H10" s="79">
        <v>36210</v>
      </c>
      <c r="I10" s="79">
        <v>71000</v>
      </c>
      <c r="J10" s="45" t="s">
        <v>310</v>
      </c>
      <c r="K10" s="70" t="s">
        <v>304</v>
      </c>
    </row>
    <row r="11" spans="1:11" ht="25.5" x14ac:dyDescent="0.25">
      <c r="A11" s="37">
        <v>2018</v>
      </c>
      <c r="B11" s="38" t="s">
        <v>336</v>
      </c>
      <c r="C11" s="38" t="s">
        <v>337</v>
      </c>
      <c r="D11" s="38" t="s">
        <v>338</v>
      </c>
      <c r="E11" s="37" t="s">
        <v>339</v>
      </c>
      <c r="F11" s="37" t="s">
        <v>340</v>
      </c>
      <c r="G11" s="79">
        <v>30000</v>
      </c>
      <c r="H11" s="79">
        <v>45000</v>
      </c>
      <c r="I11" s="79">
        <v>75000</v>
      </c>
      <c r="J11" s="45" t="s">
        <v>310</v>
      </c>
      <c r="K11" s="70" t="s">
        <v>304</v>
      </c>
    </row>
    <row r="12" spans="1:11" ht="25.5" x14ac:dyDescent="0.25">
      <c r="A12" s="37">
        <v>2018</v>
      </c>
      <c r="B12" s="38" t="s">
        <v>230</v>
      </c>
      <c r="C12" s="38" t="s">
        <v>341</v>
      </c>
      <c r="D12" s="38" t="s">
        <v>342</v>
      </c>
      <c r="E12" s="37" t="s">
        <v>343</v>
      </c>
      <c r="F12" s="37" t="s">
        <v>344</v>
      </c>
      <c r="G12" s="79">
        <v>25300</v>
      </c>
      <c r="H12" s="79">
        <v>27600</v>
      </c>
      <c r="I12" s="79">
        <v>52900</v>
      </c>
      <c r="J12" s="45" t="s">
        <v>310</v>
      </c>
      <c r="K12" s="70" t="s">
        <v>304</v>
      </c>
    </row>
    <row r="13" spans="1:11" ht="38.25" x14ac:dyDescent="0.25">
      <c r="A13" s="37">
        <v>2018</v>
      </c>
      <c r="B13" s="38" t="s">
        <v>345</v>
      </c>
      <c r="C13" s="38" t="s">
        <v>306</v>
      </c>
      <c r="D13" s="38" t="s">
        <v>307</v>
      </c>
      <c r="E13" s="40" t="s">
        <v>346</v>
      </c>
      <c r="F13" s="37" t="s">
        <v>347</v>
      </c>
      <c r="G13" s="79">
        <v>48460</v>
      </c>
      <c r="H13" s="79">
        <v>45500</v>
      </c>
      <c r="I13" s="79">
        <v>93960</v>
      </c>
      <c r="J13" s="45" t="s">
        <v>310</v>
      </c>
      <c r="K13" s="70" t="s">
        <v>304</v>
      </c>
    </row>
    <row r="14" spans="1:11" ht="34.5" customHeight="1" x14ac:dyDescent="0.25">
      <c r="A14" s="37">
        <v>2018</v>
      </c>
      <c r="B14" s="38" t="s">
        <v>348</v>
      </c>
      <c r="C14" s="38" t="s">
        <v>349</v>
      </c>
      <c r="D14" s="38" t="s">
        <v>350</v>
      </c>
      <c r="E14" s="37" t="s">
        <v>351</v>
      </c>
      <c r="F14" s="37" t="s">
        <v>352</v>
      </c>
      <c r="G14" s="79">
        <v>420000</v>
      </c>
      <c r="H14" s="79">
        <v>278500</v>
      </c>
      <c r="I14" s="79">
        <v>698500</v>
      </c>
      <c r="J14" s="45" t="s">
        <v>310</v>
      </c>
      <c r="K14" s="70" t="s">
        <v>304</v>
      </c>
    </row>
    <row r="15" spans="1:11" ht="38.25" x14ac:dyDescent="0.25">
      <c r="A15" s="37">
        <v>2018</v>
      </c>
      <c r="B15" s="38" t="s">
        <v>353</v>
      </c>
      <c r="C15" s="38" t="s">
        <v>354</v>
      </c>
      <c r="D15" s="38" t="s">
        <v>355</v>
      </c>
      <c r="E15" s="37" t="s">
        <v>356</v>
      </c>
      <c r="F15" s="37" t="s">
        <v>357</v>
      </c>
      <c r="G15" s="79">
        <v>27000</v>
      </c>
      <c r="H15" s="79">
        <v>31750</v>
      </c>
      <c r="I15" s="79">
        <v>58750</v>
      </c>
      <c r="J15" s="45" t="s">
        <v>310</v>
      </c>
      <c r="K15" s="70" t="s">
        <v>304</v>
      </c>
    </row>
    <row r="16" spans="1:11" ht="25.5" x14ac:dyDescent="0.25">
      <c r="A16" s="37">
        <v>2018</v>
      </c>
      <c r="B16" s="38" t="s">
        <v>105</v>
      </c>
      <c r="C16" s="38" t="s">
        <v>358</v>
      </c>
      <c r="D16" s="38" t="s">
        <v>359</v>
      </c>
      <c r="E16" s="39">
        <v>43252</v>
      </c>
      <c r="F16" s="37" t="s">
        <v>360</v>
      </c>
      <c r="G16" s="79">
        <v>21600</v>
      </c>
      <c r="H16" s="79">
        <v>33210</v>
      </c>
      <c r="I16" s="79">
        <v>54810</v>
      </c>
      <c r="J16" s="45" t="s">
        <v>310</v>
      </c>
      <c r="K16" s="70" t="s">
        <v>304</v>
      </c>
    </row>
    <row r="17" spans="1:11" ht="38.25" x14ac:dyDescent="0.25">
      <c r="A17" s="37">
        <v>2018</v>
      </c>
      <c r="B17" s="38" t="s">
        <v>361</v>
      </c>
      <c r="C17" s="38" t="s">
        <v>362</v>
      </c>
      <c r="D17" s="38" t="s">
        <v>363</v>
      </c>
      <c r="E17" s="37" t="s">
        <v>364</v>
      </c>
      <c r="F17" s="37" t="s">
        <v>365</v>
      </c>
      <c r="G17" s="79">
        <v>140400</v>
      </c>
      <c r="H17" s="79">
        <v>99450</v>
      </c>
      <c r="I17" s="79">
        <v>239850</v>
      </c>
      <c r="J17" s="45" t="s">
        <v>310</v>
      </c>
      <c r="K17" s="70" t="s">
        <v>304</v>
      </c>
    </row>
    <row r="18" spans="1:11" ht="38.25" x14ac:dyDescent="0.25">
      <c r="A18" s="37">
        <v>2018</v>
      </c>
      <c r="B18" s="38" t="s">
        <v>366</v>
      </c>
      <c r="C18" s="38" t="s">
        <v>367</v>
      </c>
      <c r="D18" s="38" t="s">
        <v>368</v>
      </c>
      <c r="E18" s="40" t="s">
        <v>369</v>
      </c>
      <c r="F18" s="37" t="s">
        <v>370</v>
      </c>
      <c r="G18" s="79">
        <v>35000</v>
      </c>
      <c r="H18" s="79">
        <v>35000</v>
      </c>
      <c r="I18" s="79">
        <v>70000</v>
      </c>
      <c r="J18" s="45" t="s">
        <v>310</v>
      </c>
      <c r="K18" s="70" t="s">
        <v>304</v>
      </c>
    </row>
    <row r="19" spans="1:11" ht="63.75" x14ac:dyDescent="0.25">
      <c r="A19" s="37">
        <v>2018</v>
      </c>
      <c r="B19" s="38" t="s">
        <v>371</v>
      </c>
      <c r="C19" s="38" t="s">
        <v>372</v>
      </c>
      <c r="D19" s="38" t="s">
        <v>373</v>
      </c>
      <c r="E19" s="37" t="s">
        <v>374</v>
      </c>
      <c r="F19" s="37" t="s">
        <v>375</v>
      </c>
      <c r="G19" s="79">
        <v>192622</v>
      </c>
      <c r="H19" s="79">
        <v>199578</v>
      </c>
      <c r="I19" s="79">
        <v>392200</v>
      </c>
      <c r="J19" s="45" t="s">
        <v>310</v>
      </c>
      <c r="K19" s="70" t="s">
        <v>304</v>
      </c>
    </row>
    <row r="20" spans="1:11" ht="25.5" x14ac:dyDescent="0.25">
      <c r="A20" s="37">
        <v>2018</v>
      </c>
      <c r="B20" s="38" t="s">
        <v>376</v>
      </c>
      <c r="C20" s="38" t="s">
        <v>377</v>
      </c>
      <c r="D20" s="38" t="s">
        <v>378</v>
      </c>
      <c r="E20" s="37" t="s">
        <v>379</v>
      </c>
      <c r="F20" s="37" t="s">
        <v>380</v>
      </c>
      <c r="G20" s="79">
        <v>40000</v>
      </c>
      <c r="H20" s="79">
        <v>80000</v>
      </c>
      <c r="I20" s="79">
        <v>120000</v>
      </c>
      <c r="J20" s="45" t="s">
        <v>310</v>
      </c>
      <c r="K20" s="70" t="s">
        <v>304</v>
      </c>
    </row>
    <row r="21" spans="1:11" ht="38.25" x14ac:dyDescent="0.25">
      <c r="A21" s="37">
        <v>2018</v>
      </c>
      <c r="B21" s="38" t="s">
        <v>381</v>
      </c>
      <c r="C21" s="38" t="s">
        <v>341</v>
      </c>
      <c r="D21" s="38" t="s">
        <v>342</v>
      </c>
      <c r="E21" s="37" t="s">
        <v>382</v>
      </c>
      <c r="F21" s="37" t="s">
        <v>383</v>
      </c>
      <c r="G21" s="79">
        <v>31050</v>
      </c>
      <c r="H21" s="79">
        <v>34500</v>
      </c>
      <c r="I21" s="79">
        <v>65550</v>
      </c>
      <c r="J21" s="45" t="s">
        <v>310</v>
      </c>
      <c r="K21" s="70" t="s">
        <v>304</v>
      </c>
    </row>
    <row r="22" spans="1:11" ht="38.25" x14ac:dyDescent="0.25">
      <c r="A22" s="37">
        <v>2018</v>
      </c>
      <c r="B22" s="38" t="s">
        <v>267</v>
      </c>
      <c r="C22" s="38" t="s">
        <v>317</v>
      </c>
      <c r="D22" s="38" t="s">
        <v>318</v>
      </c>
      <c r="E22" s="37" t="s">
        <v>384</v>
      </c>
      <c r="F22" s="37" t="s">
        <v>385</v>
      </c>
      <c r="G22" s="79">
        <v>55500</v>
      </c>
      <c r="H22" s="79">
        <v>85100</v>
      </c>
      <c r="I22" s="79">
        <v>140600</v>
      </c>
      <c r="J22" s="45" t="s">
        <v>310</v>
      </c>
      <c r="K22" s="70" t="s">
        <v>304</v>
      </c>
    </row>
    <row r="23" spans="1:11" ht="38.25" x14ac:dyDescent="0.25">
      <c r="A23" s="37">
        <v>2018</v>
      </c>
      <c r="B23" s="38" t="s">
        <v>386</v>
      </c>
      <c r="C23" s="38" t="s">
        <v>387</v>
      </c>
      <c r="D23" s="38" t="s">
        <v>388</v>
      </c>
      <c r="E23" s="40" t="s">
        <v>389</v>
      </c>
      <c r="F23" s="37" t="s">
        <v>390</v>
      </c>
      <c r="G23" s="79">
        <v>35880</v>
      </c>
      <c r="H23" s="79">
        <v>35880</v>
      </c>
      <c r="I23" s="79">
        <v>71760</v>
      </c>
      <c r="J23" s="45" t="s">
        <v>310</v>
      </c>
      <c r="K23" s="70" t="s">
        <v>304</v>
      </c>
    </row>
    <row r="24" spans="1:11" ht="38.25" x14ac:dyDescent="0.25">
      <c r="A24" s="37">
        <v>2018</v>
      </c>
      <c r="B24" s="38" t="s">
        <v>110</v>
      </c>
      <c r="C24" s="38" t="s">
        <v>327</v>
      </c>
      <c r="D24" s="38" t="s">
        <v>328</v>
      </c>
      <c r="E24" s="37" t="s">
        <v>391</v>
      </c>
      <c r="F24" s="37" t="s">
        <v>392</v>
      </c>
      <c r="G24" s="79">
        <v>48296</v>
      </c>
      <c r="H24" s="79">
        <v>48571</v>
      </c>
      <c r="I24" s="79">
        <v>96867</v>
      </c>
      <c r="J24" s="45" t="s">
        <v>310</v>
      </c>
      <c r="K24" s="70" t="s">
        <v>304</v>
      </c>
    </row>
    <row r="25" spans="1:11" ht="38.25" x14ac:dyDescent="0.25">
      <c r="A25" s="37">
        <v>2018</v>
      </c>
      <c r="B25" s="38" t="s">
        <v>102</v>
      </c>
      <c r="C25" s="38" t="s">
        <v>306</v>
      </c>
      <c r="D25" s="38" t="s">
        <v>307</v>
      </c>
      <c r="E25" s="40" t="s">
        <v>393</v>
      </c>
      <c r="F25" s="37" t="s">
        <v>394</v>
      </c>
      <c r="G25" s="79">
        <v>42120</v>
      </c>
      <c r="H25" s="79">
        <v>39650</v>
      </c>
      <c r="I25" s="79">
        <v>81770</v>
      </c>
      <c r="J25" s="45" t="s">
        <v>310</v>
      </c>
      <c r="K25" s="70" t="s">
        <v>304</v>
      </c>
    </row>
    <row r="26" spans="1:11" ht="38.25" x14ac:dyDescent="0.25">
      <c r="A26" s="37">
        <v>2018</v>
      </c>
      <c r="B26" s="38" t="s">
        <v>395</v>
      </c>
      <c r="C26" s="38" t="s">
        <v>396</v>
      </c>
      <c r="D26" s="38" t="s">
        <v>397</v>
      </c>
      <c r="E26" s="37" t="s">
        <v>398</v>
      </c>
      <c r="F26" s="37" t="s">
        <v>399</v>
      </c>
      <c r="G26" s="79">
        <v>42000</v>
      </c>
      <c r="H26" s="79">
        <v>39000</v>
      </c>
      <c r="I26" s="79">
        <v>81000</v>
      </c>
      <c r="J26" s="45" t="s">
        <v>310</v>
      </c>
      <c r="K26" s="70" t="s">
        <v>304</v>
      </c>
    </row>
    <row r="27" spans="1:11" ht="25.5" x14ac:dyDescent="0.25">
      <c r="A27" s="37">
        <v>2018</v>
      </c>
      <c r="B27" s="38" t="s">
        <v>400</v>
      </c>
      <c r="C27" s="38" t="s">
        <v>401</v>
      </c>
      <c r="D27" s="38" t="s">
        <v>402</v>
      </c>
      <c r="E27" s="37" t="s">
        <v>403</v>
      </c>
      <c r="F27" s="37" t="s">
        <v>404</v>
      </c>
      <c r="G27" s="79">
        <v>102600</v>
      </c>
      <c r="H27" s="79">
        <v>72504</v>
      </c>
      <c r="I27" s="79">
        <v>175104</v>
      </c>
      <c r="J27" s="45" t="s">
        <v>310</v>
      </c>
      <c r="K27" s="70" t="s">
        <v>304</v>
      </c>
    </row>
    <row r="28" spans="1:11" ht="25.5" x14ac:dyDescent="0.25">
      <c r="A28" s="37">
        <v>2018</v>
      </c>
      <c r="B28" s="38" t="s">
        <v>405</v>
      </c>
      <c r="C28" s="38" t="s">
        <v>367</v>
      </c>
      <c r="D28" s="38" t="s">
        <v>368</v>
      </c>
      <c r="E28" s="40" t="s">
        <v>406</v>
      </c>
      <c r="F28" s="37" t="s">
        <v>407</v>
      </c>
      <c r="G28" s="79">
        <v>22500</v>
      </c>
      <c r="H28" s="79">
        <v>22500</v>
      </c>
      <c r="I28" s="79">
        <v>45000</v>
      </c>
      <c r="J28" s="45" t="s">
        <v>310</v>
      </c>
      <c r="K28" s="70" t="s">
        <v>304</v>
      </c>
    </row>
    <row r="29" spans="1:11" ht="25.5" x14ac:dyDescent="0.25">
      <c r="A29" s="37">
        <v>2018</v>
      </c>
      <c r="B29" s="38" t="s">
        <v>170</v>
      </c>
      <c r="C29" s="38" t="s">
        <v>332</v>
      </c>
      <c r="D29" s="38" t="s">
        <v>408</v>
      </c>
      <c r="E29" s="40" t="s">
        <v>409</v>
      </c>
      <c r="F29" s="37" t="s">
        <v>410</v>
      </c>
      <c r="G29" s="79">
        <v>28400</v>
      </c>
      <c r="H29" s="79">
        <v>42600</v>
      </c>
      <c r="I29" s="79">
        <v>71000</v>
      </c>
      <c r="J29" s="45" t="s">
        <v>310</v>
      </c>
      <c r="K29" s="70" t="s">
        <v>304</v>
      </c>
    </row>
    <row r="30" spans="1:11" ht="25.5" x14ac:dyDescent="0.25">
      <c r="A30" s="37">
        <v>2018</v>
      </c>
      <c r="B30" s="38" t="s">
        <v>411</v>
      </c>
      <c r="C30" s="38" t="s">
        <v>341</v>
      </c>
      <c r="D30" s="38" t="s">
        <v>342</v>
      </c>
      <c r="E30" s="37" t="s">
        <v>412</v>
      </c>
      <c r="F30" s="37" t="s">
        <v>413</v>
      </c>
      <c r="G30" s="79">
        <v>20700</v>
      </c>
      <c r="H30" s="79">
        <v>24150</v>
      </c>
      <c r="I30" s="79">
        <v>44850</v>
      </c>
      <c r="J30" s="45" t="s">
        <v>310</v>
      </c>
      <c r="K30" s="70" t="s">
        <v>304</v>
      </c>
    </row>
    <row r="31" spans="1:11" ht="25.5" x14ac:dyDescent="0.25">
      <c r="A31" s="37">
        <v>2018</v>
      </c>
      <c r="B31" s="38" t="s">
        <v>279</v>
      </c>
      <c r="C31" s="38" t="s">
        <v>414</v>
      </c>
      <c r="D31" s="38" t="s">
        <v>415</v>
      </c>
      <c r="E31" s="37" t="s">
        <v>416</v>
      </c>
      <c r="F31" s="37" t="s">
        <v>417</v>
      </c>
      <c r="G31" s="79">
        <v>268000</v>
      </c>
      <c r="H31" s="79">
        <v>268000</v>
      </c>
      <c r="I31" s="79">
        <v>536000</v>
      </c>
      <c r="J31" s="45" t="s">
        <v>310</v>
      </c>
      <c r="K31" s="70" t="s">
        <v>304</v>
      </c>
    </row>
    <row r="32" spans="1:11" ht="25.5" x14ac:dyDescent="0.25">
      <c r="A32" s="37">
        <v>2018</v>
      </c>
      <c r="B32" s="38" t="s">
        <v>418</v>
      </c>
      <c r="C32" s="38" t="s">
        <v>419</v>
      </c>
      <c r="D32" s="38" t="s">
        <v>420</v>
      </c>
      <c r="E32" s="37" t="s">
        <v>421</v>
      </c>
      <c r="F32" s="37" t="s">
        <v>422</v>
      </c>
      <c r="G32" s="79">
        <v>204945</v>
      </c>
      <c r="H32" s="79">
        <v>253520</v>
      </c>
      <c r="I32" s="79">
        <v>458465</v>
      </c>
      <c r="J32" s="45" t="s">
        <v>310</v>
      </c>
      <c r="K32" s="70" t="s">
        <v>304</v>
      </c>
    </row>
    <row r="33" spans="1:11" ht="38.25" x14ac:dyDescent="0.25">
      <c r="A33" s="37">
        <v>2018</v>
      </c>
      <c r="B33" s="38" t="s">
        <v>423</v>
      </c>
      <c r="C33" s="38" t="s">
        <v>354</v>
      </c>
      <c r="D33" s="38" t="s">
        <v>355</v>
      </c>
      <c r="E33" s="37" t="s">
        <v>424</v>
      </c>
      <c r="F33" s="37" t="s">
        <v>425</v>
      </c>
      <c r="G33" s="79">
        <v>86100</v>
      </c>
      <c r="H33" s="79">
        <v>101400</v>
      </c>
      <c r="I33" s="79">
        <v>187500</v>
      </c>
      <c r="J33" s="45" t="s">
        <v>310</v>
      </c>
      <c r="K33" s="70" t="s">
        <v>304</v>
      </c>
    </row>
    <row r="34" spans="1:11" ht="25.5" x14ac:dyDescent="0.25">
      <c r="A34" s="37">
        <v>2018</v>
      </c>
      <c r="B34" s="38" t="s">
        <v>426</v>
      </c>
      <c r="C34" s="38" t="s">
        <v>362</v>
      </c>
      <c r="D34" s="38" t="s">
        <v>363</v>
      </c>
      <c r="E34" s="37" t="s">
        <v>427</v>
      </c>
      <c r="F34" s="37" t="s">
        <v>428</v>
      </c>
      <c r="G34" s="79">
        <v>57600</v>
      </c>
      <c r="H34" s="79">
        <v>45900</v>
      </c>
      <c r="I34" s="79">
        <v>103500</v>
      </c>
      <c r="J34" s="45" t="s">
        <v>310</v>
      </c>
      <c r="K34" s="70" t="s">
        <v>304</v>
      </c>
    </row>
    <row r="35" spans="1:11" ht="25.5" x14ac:dyDescent="0.25">
      <c r="A35" s="37">
        <v>2018</v>
      </c>
      <c r="B35" s="38" t="s">
        <v>429</v>
      </c>
      <c r="C35" s="38" t="s">
        <v>430</v>
      </c>
      <c r="D35" s="38" t="s">
        <v>431</v>
      </c>
      <c r="E35" s="37" t="s">
        <v>432</v>
      </c>
      <c r="F35" s="37" t="s">
        <v>433</v>
      </c>
      <c r="G35" s="79">
        <v>82025</v>
      </c>
      <c r="H35" s="79">
        <v>92975</v>
      </c>
      <c r="I35" s="79">
        <v>175000</v>
      </c>
      <c r="J35" s="45" t="s">
        <v>310</v>
      </c>
      <c r="K35" s="70" t="s">
        <v>304</v>
      </c>
    </row>
    <row r="36" spans="1:11" ht="25.5" x14ac:dyDescent="0.25">
      <c r="A36" s="37">
        <v>2018</v>
      </c>
      <c r="B36" s="38" t="s">
        <v>434</v>
      </c>
      <c r="C36" s="38" t="s">
        <v>435</v>
      </c>
      <c r="D36" s="38" t="s">
        <v>436</v>
      </c>
      <c r="E36" s="37" t="s">
        <v>302</v>
      </c>
      <c r="F36" s="40" t="s">
        <v>437</v>
      </c>
      <c r="G36" s="79" t="s">
        <v>302</v>
      </c>
      <c r="H36" s="79">
        <v>92050</v>
      </c>
      <c r="I36" s="79">
        <v>92050</v>
      </c>
      <c r="J36" s="45" t="s">
        <v>302</v>
      </c>
      <c r="K36" s="81" t="s">
        <v>304</v>
      </c>
    </row>
    <row r="37" spans="1:11" ht="25.5" x14ac:dyDescent="0.25">
      <c r="A37" s="37">
        <v>2018</v>
      </c>
      <c r="B37" s="38" t="s">
        <v>438</v>
      </c>
      <c r="C37" s="38" t="s">
        <v>327</v>
      </c>
      <c r="D37" s="38" t="s">
        <v>328</v>
      </c>
      <c r="E37" s="37" t="s">
        <v>439</v>
      </c>
      <c r="F37" s="37" t="s">
        <v>440</v>
      </c>
      <c r="G37" s="79">
        <v>46500</v>
      </c>
      <c r="H37" s="79">
        <v>40450</v>
      </c>
      <c r="I37" s="79">
        <v>86950</v>
      </c>
      <c r="J37" s="45" t="s">
        <v>310</v>
      </c>
      <c r="K37" s="70" t="s">
        <v>304</v>
      </c>
    </row>
    <row r="38" spans="1:11" ht="25.5" x14ac:dyDescent="0.25">
      <c r="A38" s="37">
        <v>2018</v>
      </c>
      <c r="B38" s="38" t="s">
        <v>77</v>
      </c>
      <c r="C38" s="38" t="s">
        <v>332</v>
      </c>
      <c r="D38" s="38" t="s">
        <v>408</v>
      </c>
      <c r="E38" s="37" t="s">
        <v>441</v>
      </c>
      <c r="F38" s="37" t="s">
        <v>442</v>
      </c>
      <c r="G38" s="79">
        <v>20000</v>
      </c>
      <c r="H38" s="79">
        <v>23000</v>
      </c>
      <c r="I38" s="79">
        <v>43000</v>
      </c>
      <c r="J38" s="45" t="s">
        <v>310</v>
      </c>
      <c r="K38" s="70" t="s">
        <v>304</v>
      </c>
    </row>
    <row r="39" spans="1:11" ht="25.5" x14ac:dyDescent="0.25">
      <c r="A39" s="37">
        <v>2018</v>
      </c>
      <c r="B39" s="38" t="s">
        <v>443</v>
      </c>
      <c r="C39" s="38" t="s">
        <v>387</v>
      </c>
      <c r="D39" s="38" t="s">
        <v>388</v>
      </c>
      <c r="E39" s="40" t="s">
        <v>444</v>
      </c>
      <c r="F39" s="37" t="s">
        <v>445</v>
      </c>
      <c r="G39" s="79">
        <v>38000</v>
      </c>
      <c r="H39" s="79">
        <v>44000</v>
      </c>
      <c r="I39" s="79">
        <v>82000</v>
      </c>
      <c r="J39" s="45" t="s">
        <v>310</v>
      </c>
      <c r="K39" s="70" t="s">
        <v>304</v>
      </c>
    </row>
    <row r="40" spans="1:11" ht="25.5" x14ac:dyDescent="0.25">
      <c r="A40" s="37">
        <v>2018</v>
      </c>
      <c r="B40" s="38" t="s">
        <v>115</v>
      </c>
      <c r="C40" s="38" t="s">
        <v>446</v>
      </c>
      <c r="D40" s="38" t="s">
        <v>397</v>
      </c>
      <c r="E40" s="37" t="s">
        <v>447</v>
      </c>
      <c r="F40" s="37" t="s">
        <v>448</v>
      </c>
      <c r="G40" s="79">
        <v>49000</v>
      </c>
      <c r="H40" s="79">
        <v>49000</v>
      </c>
      <c r="I40" s="79">
        <v>98000</v>
      </c>
      <c r="J40" s="45" t="s">
        <v>310</v>
      </c>
      <c r="K40" s="70" t="s">
        <v>304</v>
      </c>
    </row>
    <row r="41" spans="1:11" ht="25.5" x14ac:dyDescent="0.25">
      <c r="A41" s="37">
        <v>2018</v>
      </c>
      <c r="B41" s="38" t="s">
        <v>100</v>
      </c>
      <c r="C41" s="38" t="s">
        <v>449</v>
      </c>
      <c r="D41" s="38" t="s">
        <v>450</v>
      </c>
      <c r="E41" s="37" t="s">
        <v>451</v>
      </c>
      <c r="F41" s="37" t="s">
        <v>452</v>
      </c>
      <c r="G41" s="79">
        <v>36600</v>
      </c>
      <c r="H41" s="79">
        <v>45000</v>
      </c>
      <c r="I41" s="79">
        <v>81600</v>
      </c>
      <c r="J41" s="45" t="s">
        <v>310</v>
      </c>
      <c r="K41" s="70" t="s">
        <v>304</v>
      </c>
    </row>
    <row r="42" spans="1:11" ht="38.25" x14ac:dyDescent="0.25">
      <c r="A42" s="37">
        <v>2018</v>
      </c>
      <c r="B42" s="38" t="s">
        <v>453</v>
      </c>
      <c r="C42" s="38" t="s">
        <v>387</v>
      </c>
      <c r="D42" s="38" t="s">
        <v>454</v>
      </c>
      <c r="E42" s="37" t="s">
        <v>455</v>
      </c>
      <c r="F42" s="37" t="s">
        <v>456</v>
      </c>
      <c r="G42" s="79">
        <v>47000</v>
      </c>
      <c r="H42" s="79">
        <v>40000</v>
      </c>
      <c r="I42" s="79">
        <v>87000</v>
      </c>
      <c r="J42" s="45" t="s">
        <v>310</v>
      </c>
      <c r="K42" s="70" t="s">
        <v>304</v>
      </c>
    </row>
    <row r="43" spans="1:11" ht="25.5" x14ac:dyDescent="0.25">
      <c r="A43" s="37">
        <v>2018</v>
      </c>
      <c r="B43" s="38" t="s">
        <v>457</v>
      </c>
      <c r="C43" s="38" t="s">
        <v>458</v>
      </c>
      <c r="D43" s="38" t="s">
        <v>459</v>
      </c>
      <c r="E43" s="37" t="s">
        <v>460</v>
      </c>
      <c r="F43" s="37" t="s">
        <v>461</v>
      </c>
      <c r="G43" s="79">
        <v>35000</v>
      </c>
      <c r="H43" s="79">
        <v>43750</v>
      </c>
      <c r="I43" s="79">
        <v>78750</v>
      </c>
      <c r="J43" s="45" t="s">
        <v>310</v>
      </c>
      <c r="K43" s="70" t="s">
        <v>304</v>
      </c>
    </row>
  </sheetData>
  <mergeCells count="1">
    <mergeCell ref="A1:I1"/>
  </mergeCells>
  <hyperlinks>
    <hyperlink ref="J3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7"/>
  <sheetViews>
    <sheetView topLeftCell="A39" zoomScaleNormal="100" workbookViewId="0">
      <selection activeCell="B27" sqref="B27:I27"/>
    </sheetView>
  </sheetViews>
  <sheetFormatPr baseColWidth="10" defaultColWidth="10.85546875" defaultRowHeight="16.5" outlineLevelRow="2" x14ac:dyDescent="0.3"/>
  <cols>
    <col min="1" max="1" width="7.42578125" style="1" customWidth="1"/>
    <col min="2" max="2" width="12.42578125" style="1" customWidth="1"/>
    <col min="3" max="3" width="13.28515625" style="1" hidden="1" customWidth="1"/>
    <col min="4" max="4" width="11.85546875" style="1" bestFit="1" customWidth="1"/>
    <col min="5" max="5" width="11.85546875" style="1" customWidth="1"/>
    <col min="6" max="10" width="10.85546875" style="1"/>
    <col min="11" max="11" width="10.28515625" style="1" customWidth="1"/>
    <col min="12" max="13" width="10.85546875" style="1"/>
    <col min="14" max="14" width="12.140625" style="1" customWidth="1"/>
    <col min="15" max="15" width="12.42578125" style="1" bestFit="1" customWidth="1"/>
    <col min="16" max="16384" width="10.85546875" style="1"/>
  </cols>
  <sheetData>
    <row r="3" spans="2:12" ht="20.25" x14ac:dyDescent="0.3">
      <c r="B3" s="168" t="s">
        <v>16</v>
      </c>
      <c r="C3" s="168"/>
      <c r="D3" s="168"/>
      <c r="E3" s="168"/>
      <c r="F3" s="168"/>
      <c r="G3" s="168"/>
      <c r="H3" s="168"/>
      <c r="I3" s="168"/>
    </row>
    <row r="5" spans="2:12" x14ac:dyDescent="0.3">
      <c r="B5" s="166" t="s">
        <v>17</v>
      </c>
      <c r="C5" s="167"/>
      <c r="D5" s="167"/>
      <c r="E5" s="167"/>
      <c r="F5" s="167"/>
      <c r="G5" s="167"/>
      <c r="H5" s="167"/>
      <c r="I5" s="167"/>
    </row>
    <row r="6" spans="2:12" s="3" customFormat="1" ht="27" customHeight="1" x14ac:dyDescent="0.3">
      <c r="B6" s="127" t="s">
        <v>18</v>
      </c>
      <c r="C6" s="128" t="s">
        <v>19</v>
      </c>
      <c r="D6" s="128" t="s">
        <v>20</v>
      </c>
      <c r="E6" s="128" t="s">
        <v>21</v>
      </c>
      <c r="F6" s="128" t="s">
        <v>22</v>
      </c>
      <c r="G6" s="128" t="s">
        <v>23</v>
      </c>
      <c r="H6" s="128" t="s">
        <v>24</v>
      </c>
      <c r="I6" s="128" t="s">
        <v>25</v>
      </c>
      <c r="J6" s="19"/>
      <c r="K6" s="21"/>
    </row>
    <row r="7" spans="2:12" hidden="1" outlineLevel="2" x14ac:dyDescent="0.3">
      <c r="B7" s="12" t="s">
        <v>26</v>
      </c>
      <c r="C7" s="4" t="s">
        <v>27</v>
      </c>
      <c r="D7" s="2">
        <v>39</v>
      </c>
      <c r="E7" s="2"/>
      <c r="F7" s="2">
        <v>35</v>
      </c>
      <c r="G7" s="2">
        <v>35</v>
      </c>
      <c r="H7" s="2"/>
      <c r="I7" s="2"/>
      <c r="J7" s="18"/>
      <c r="K7" s="18"/>
    </row>
    <row r="8" spans="2:12" hidden="1" outlineLevel="2" x14ac:dyDescent="0.3">
      <c r="B8" s="12" t="s">
        <v>26</v>
      </c>
      <c r="C8" s="4" t="s">
        <v>28</v>
      </c>
      <c r="D8" s="10">
        <v>38</v>
      </c>
      <c r="E8" s="10"/>
      <c r="F8" s="10">
        <v>40</v>
      </c>
      <c r="G8" s="10">
        <v>40</v>
      </c>
      <c r="H8" s="2"/>
      <c r="I8" s="2"/>
      <c r="J8" s="18"/>
      <c r="K8" s="18"/>
    </row>
    <row r="9" spans="2:12" outlineLevel="1" collapsed="1" x14ac:dyDescent="0.3">
      <c r="B9" s="117" t="s">
        <v>652</v>
      </c>
      <c r="C9" s="118"/>
      <c r="D9" s="119">
        <f t="shared" ref="D9:G9" si="0">SUBTOTAL(9,D7:D8)</f>
        <v>77</v>
      </c>
      <c r="E9" s="119"/>
      <c r="F9" s="119">
        <f t="shared" si="0"/>
        <v>75</v>
      </c>
      <c r="G9" s="119">
        <f t="shared" si="0"/>
        <v>75</v>
      </c>
      <c r="H9" s="120"/>
      <c r="I9" s="120"/>
      <c r="J9" s="18"/>
      <c r="K9" s="18"/>
    </row>
    <row r="10" spans="2:12" hidden="1" outlineLevel="2" x14ac:dyDescent="0.3">
      <c r="B10" s="121" t="s">
        <v>29</v>
      </c>
      <c r="C10" s="122" t="s">
        <v>27</v>
      </c>
      <c r="D10" s="123">
        <v>29</v>
      </c>
      <c r="E10" s="123"/>
      <c r="F10" s="123">
        <v>29</v>
      </c>
      <c r="G10" s="123">
        <v>29</v>
      </c>
      <c r="H10" s="123"/>
      <c r="I10" s="123"/>
      <c r="J10" s="18"/>
      <c r="K10" s="18"/>
    </row>
    <row r="11" spans="2:12" hidden="1" outlineLevel="2" x14ac:dyDescent="0.3">
      <c r="B11" s="121" t="s">
        <v>29</v>
      </c>
      <c r="C11" s="122" t="s">
        <v>28</v>
      </c>
      <c r="D11" s="123">
        <v>39</v>
      </c>
      <c r="E11" s="123"/>
      <c r="F11" s="123">
        <v>39</v>
      </c>
      <c r="G11" s="123">
        <v>39</v>
      </c>
      <c r="H11" s="123"/>
      <c r="I11" s="123"/>
      <c r="J11" s="18"/>
      <c r="L11" s="22"/>
    </row>
    <row r="12" spans="2:12" outlineLevel="1" collapsed="1" x14ac:dyDescent="0.3">
      <c r="B12" s="117" t="s">
        <v>653</v>
      </c>
      <c r="C12" s="118"/>
      <c r="D12" s="119">
        <f t="shared" ref="D12:G12" si="1">SUBTOTAL(9,D10:D11)</f>
        <v>68</v>
      </c>
      <c r="E12" s="119"/>
      <c r="F12" s="119">
        <f t="shared" si="1"/>
        <v>68</v>
      </c>
      <c r="G12" s="119">
        <f t="shared" si="1"/>
        <v>68</v>
      </c>
      <c r="H12" s="120"/>
      <c r="I12" s="120"/>
      <c r="J12" s="18"/>
      <c r="L12" s="22"/>
    </row>
    <row r="13" spans="2:12" hidden="1" outlineLevel="2" x14ac:dyDescent="0.3">
      <c r="B13" s="121" t="s">
        <v>30</v>
      </c>
      <c r="C13" s="122" t="s">
        <v>27</v>
      </c>
      <c r="D13" s="123">
        <v>26</v>
      </c>
      <c r="E13" s="123"/>
      <c r="F13" s="123">
        <v>10</v>
      </c>
      <c r="G13" s="123">
        <v>10</v>
      </c>
      <c r="H13" s="123"/>
      <c r="I13" s="123"/>
      <c r="J13" s="18"/>
      <c r="K13" s="18"/>
    </row>
    <row r="14" spans="2:12" hidden="1" outlineLevel="2" x14ac:dyDescent="0.3">
      <c r="B14" s="121" t="s">
        <v>30</v>
      </c>
      <c r="C14" s="122" t="s">
        <v>28</v>
      </c>
      <c r="D14" s="123">
        <v>26</v>
      </c>
      <c r="E14" s="123"/>
      <c r="F14" s="123">
        <v>27</v>
      </c>
      <c r="G14" s="123">
        <v>27</v>
      </c>
      <c r="H14" s="123"/>
      <c r="I14" s="123"/>
      <c r="J14" s="18"/>
      <c r="K14" s="18"/>
    </row>
    <row r="15" spans="2:12" outlineLevel="1" collapsed="1" x14ac:dyDescent="0.3">
      <c r="B15" s="117" t="s">
        <v>654</v>
      </c>
      <c r="C15" s="118"/>
      <c r="D15" s="119">
        <f t="shared" ref="D15:G15" si="2">SUBTOTAL(9,D13:D14)</f>
        <v>52</v>
      </c>
      <c r="E15" s="119"/>
      <c r="F15" s="119">
        <f t="shared" si="2"/>
        <v>37</v>
      </c>
      <c r="G15" s="119">
        <f t="shared" si="2"/>
        <v>37</v>
      </c>
      <c r="H15" s="120"/>
      <c r="I15" s="120"/>
      <c r="J15" s="18"/>
      <c r="K15" s="18"/>
    </row>
    <row r="16" spans="2:12" hidden="1" outlineLevel="2" x14ac:dyDescent="0.3">
      <c r="B16" s="121" t="s">
        <v>31</v>
      </c>
      <c r="C16" s="122" t="s">
        <v>27</v>
      </c>
      <c r="D16" s="123">
        <v>15</v>
      </c>
      <c r="E16" s="123">
        <v>3</v>
      </c>
      <c r="F16" s="123">
        <v>18</v>
      </c>
      <c r="G16" s="123">
        <v>16</v>
      </c>
      <c r="H16" s="123">
        <v>1</v>
      </c>
      <c r="I16" s="123">
        <v>1</v>
      </c>
      <c r="J16" s="18"/>
      <c r="K16" s="18"/>
    </row>
    <row r="17" spans="2:15" hidden="1" outlineLevel="2" x14ac:dyDescent="0.3">
      <c r="B17" s="121" t="s">
        <v>31</v>
      </c>
      <c r="C17" s="122" t="s">
        <v>28</v>
      </c>
      <c r="D17" s="123">
        <v>26</v>
      </c>
      <c r="E17" s="123"/>
      <c r="F17" s="123">
        <v>28</v>
      </c>
      <c r="G17" s="123">
        <v>28</v>
      </c>
      <c r="H17" s="123">
        <v>0</v>
      </c>
      <c r="I17" s="123"/>
      <c r="J17" s="18"/>
      <c r="K17" s="18"/>
    </row>
    <row r="18" spans="2:15" outlineLevel="1" collapsed="1" x14ac:dyDescent="0.3">
      <c r="B18" s="117" t="s">
        <v>655</v>
      </c>
      <c r="C18" s="118"/>
      <c r="D18" s="119">
        <f t="shared" ref="D18:I18" si="3">SUBTOTAL(9,D16:D17)</f>
        <v>41</v>
      </c>
      <c r="E18" s="119">
        <f t="shared" si="3"/>
        <v>3</v>
      </c>
      <c r="F18" s="119">
        <f t="shared" si="3"/>
        <v>46</v>
      </c>
      <c r="G18" s="119">
        <f t="shared" si="3"/>
        <v>44</v>
      </c>
      <c r="H18" s="120">
        <f t="shared" si="3"/>
        <v>1</v>
      </c>
      <c r="I18" s="120">
        <f t="shared" si="3"/>
        <v>1</v>
      </c>
      <c r="J18" s="18"/>
      <c r="K18" s="18"/>
    </row>
    <row r="19" spans="2:15" hidden="1" outlineLevel="2" x14ac:dyDescent="0.3">
      <c r="B19" s="121" t="s">
        <v>32</v>
      </c>
      <c r="C19" s="122" t="s">
        <v>27</v>
      </c>
      <c r="D19" s="123">
        <v>7</v>
      </c>
      <c r="E19" s="123"/>
      <c r="F19" s="123">
        <v>7</v>
      </c>
      <c r="G19" s="123">
        <v>6</v>
      </c>
      <c r="H19" s="123">
        <v>2</v>
      </c>
      <c r="I19" s="123">
        <v>0</v>
      </c>
      <c r="J19" s="18"/>
      <c r="K19" s="18"/>
      <c r="N19" s="3"/>
      <c r="O19" s="3"/>
    </row>
    <row r="20" spans="2:15" hidden="1" outlineLevel="2" x14ac:dyDescent="0.3">
      <c r="B20" s="121" t="s">
        <v>32</v>
      </c>
      <c r="C20" s="122" t="s">
        <v>28</v>
      </c>
      <c r="D20" s="123">
        <v>27</v>
      </c>
      <c r="E20" s="123"/>
      <c r="F20" s="123">
        <v>26</v>
      </c>
      <c r="G20" s="123"/>
      <c r="H20" s="123">
        <v>26</v>
      </c>
      <c r="I20" s="123">
        <v>1</v>
      </c>
      <c r="J20" s="18"/>
      <c r="K20" s="18"/>
    </row>
    <row r="21" spans="2:15" hidden="1" outlineLevel="2" x14ac:dyDescent="0.3">
      <c r="B21" s="121" t="s">
        <v>32</v>
      </c>
      <c r="C21" s="122" t="s">
        <v>33</v>
      </c>
      <c r="D21" s="123">
        <v>12</v>
      </c>
      <c r="E21" s="123"/>
      <c r="F21" s="123">
        <v>12</v>
      </c>
      <c r="G21" s="123">
        <v>11</v>
      </c>
      <c r="H21" s="123">
        <v>1</v>
      </c>
      <c r="I21" s="123"/>
      <c r="J21" s="18"/>
      <c r="K21" s="18"/>
    </row>
    <row r="22" spans="2:15" outlineLevel="1" collapsed="1" x14ac:dyDescent="0.3">
      <c r="B22" s="117" t="s">
        <v>656</v>
      </c>
      <c r="C22" s="118"/>
      <c r="D22" s="119">
        <f t="shared" ref="D22:I22" si="4">SUBTOTAL(9,D19:D21)</f>
        <v>46</v>
      </c>
      <c r="E22" s="119"/>
      <c r="F22" s="119">
        <f t="shared" si="4"/>
        <v>45</v>
      </c>
      <c r="G22" s="119">
        <f t="shared" si="4"/>
        <v>17</v>
      </c>
      <c r="H22" s="120">
        <f t="shared" si="4"/>
        <v>29</v>
      </c>
      <c r="I22" s="120">
        <f t="shared" si="4"/>
        <v>1</v>
      </c>
      <c r="J22" s="18"/>
      <c r="K22" s="18"/>
    </row>
    <row r="23" spans="2:15" hidden="1" outlineLevel="2" x14ac:dyDescent="0.3">
      <c r="B23" s="121" t="s">
        <v>34</v>
      </c>
      <c r="C23" s="122" t="s">
        <v>27</v>
      </c>
      <c r="D23" s="123">
        <v>12</v>
      </c>
      <c r="E23" s="123">
        <v>0</v>
      </c>
      <c r="F23" s="123">
        <v>9</v>
      </c>
      <c r="G23" s="123">
        <v>1</v>
      </c>
      <c r="H23" s="123">
        <v>5</v>
      </c>
      <c r="I23" s="123">
        <v>0</v>
      </c>
      <c r="J23" s="18"/>
      <c r="K23" s="18"/>
    </row>
    <row r="24" spans="2:15" hidden="1" outlineLevel="2" x14ac:dyDescent="0.3">
      <c r="B24" s="121" t="s">
        <v>34</v>
      </c>
      <c r="C24" s="122" t="s">
        <v>33</v>
      </c>
      <c r="D24" s="123">
        <v>0</v>
      </c>
      <c r="E24" s="123">
        <v>2</v>
      </c>
      <c r="F24" s="123">
        <v>2</v>
      </c>
      <c r="G24" s="123">
        <v>0</v>
      </c>
      <c r="H24" s="123">
        <v>3</v>
      </c>
      <c r="I24" s="123">
        <v>0</v>
      </c>
      <c r="J24" s="18"/>
      <c r="K24" s="18"/>
    </row>
    <row r="25" spans="2:15" hidden="1" outlineLevel="2" x14ac:dyDescent="0.3">
      <c r="B25" s="121" t="s">
        <v>34</v>
      </c>
      <c r="C25" s="122" t="s">
        <v>28</v>
      </c>
      <c r="D25" s="123"/>
      <c r="E25" s="123"/>
      <c r="F25" s="123"/>
      <c r="G25" s="123"/>
      <c r="H25" s="123"/>
      <c r="I25" s="123"/>
      <c r="J25" s="18"/>
      <c r="K25" s="18"/>
    </row>
    <row r="26" spans="2:15" outlineLevel="1" collapsed="1" x14ac:dyDescent="0.3">
      <c r="B26" s="117" t="s">
        <v>657</v>
      </c>
      <c r="C26" s="118"/>
      <c r="D26" s="119">
        <f t="shared" ref="D26:H26" si="5">SUBTOTAL(9,D23:D25)</f>
        <v>12</v>
      </c>
      <c r="E26" s="119">
        <f>SUBTOTAL(9,E23:E25)</f>
        <v>2</v>
      </c>
      <c r="F26" s="119">
        <f t="shared" si="5"/>
        <v>11</v>
      </c>
      <c r="G26" s="119">
        <f t="shared" si="5"/>
        <v>1</v>
      </c>
      <c r="H26" s="120">
        <f t="shared" si="5"/>
        <v>8</v>
      </c>
      <c r="I26" s="120"/>
      <c r="J26" s="18"/>
      <c r="K26" s="18"/>
    </row>
    <row r="27" spans="2:15" x14ac:dyDescent="0.3">
      <c r="B27" s="129" t="s">
        <v>35</v>
      </c>
      <c r="C27" s="130"/>
      <c r="D27" s="131">
        <f>SUBTOTAL(9,D7:D25)</f>
        <v>296</v>
      </c>
      <c r="E27" s="131">
        <f>SUBTOTAL(9,E7:E25)</f>
        <v>5</v>
      </c>
      <c r="F27" s="131">
        <f t="shared" ref="F27:I27" si="6">SUBTOTAL(9,F7:F25)</f>
        <v>282</v>
      </c>
      <c r="G27" s="131">
        <f t="shared" si="6"/>
        <v>242</v>
      </c>
      <c r="H27" s="131">
        <f t="shared" si="6"/>
        <v>38</v>
      </c>
      <c r="I27" s="131">
        <f t="shared" si="6"/>
        <v>2</v>
      </c>
      <c r="J27" s="18"/>
      <c r="K27" s="18"/>
    </row>
  </sheetData>
  <mergeCells count="2">
    <mergeCell ref="B5:I5"/>
    <mergeCell ref="B3:I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3" sqref="A3:K3"/>
    </sheetView>
  </sheetViews>
  <sheetFormatPr baseColWidth="10" defaultColWidth="11.42578125" defaultRowHeight="15" x14ac:dyDescent="0.25"/>
  <cols>
    <col min="1" max="1" width="6.85546875" bestFit="1" customWidth="1"/>
    <col min="2" max="2" width="30.85546875" customWidth="1"/>
    <col min="3" max="3" width="19.28515625" customWidth="1"/>
    <col min="4" max="4" width="23.5703125" customWidth="1"/>
    <col min="7" max="9" width="10.85546875" style="80"/>
    <col min="10" max="11" width="10.85546875" style="62"/>
  </cols>
  <sheetData>
    <row r="1" spans="1:11" ht="21" x14ac:dyDescent="0.35">
      <c r="A1" s="184" t="s">
        <v>462</v>
      </c>
      <c r="B1" s="184"/>
      <c r="C1" s="184"/>
      <c r="D1" s="184"/>
      <c r="E1" s="184"/>
      <c r="F1" s="184"/>
      <c r="G1" s="184"/>
      <c r="H1" s="184"/>
      <c r="I1" s="184"/>
    </row>
    <row r="3" spans="1:11" ht="38.25" x14ac:dyDescent="0.25">
      <c r="A3" s="161" t="s">
        <v>18</v>
      </c>
      <c r="B3" s="161" t="s">
        <v>289</v>
      </c>
      <c r="C3" s="161" t="s">
        <v>290</v>
      </c>
      <c r="D3" s="161" t="s">
        <v>291</v>
      </c>
      <c r="E3" s="161" t="s">
        <v>292</v>
      </c>
      <c r="F3" s="161" t="s">
        <v>293</v>
      </c>
      <c r="G3" s="162" t="s">
        <v>294</v>
      </c>
      <c r="H3" s="162" t="s">
        <v>295</v>
      </c>
      <c r="I3" s="162" t="s">
        <v>296</v>
      </c>
      <c r="J3" s="161" t="s">
        <v>297</v>
      </c>
      <c r="K3" s="161" t="s">
        <v>298</v>
      </c>
    </row>
    <row r="4" spans="1:11" ht="25.5" x14ac:dyDescent="0.25">
      <c r="A4" s="37">
        <v>2019</v>
      </c>
      <c r="B4" s="38" t="s">
        <v>299</v>
      </c>
      <c r="C4" s="38" t="s">
        <v>463</v>
      </c>
      <c r="D4" s="38" t="s">
        <v>464</v>
      </c>
      <c r="E4" s="37" t="s">
        <v>302</v>
      </c>
      <c r="F4" s="37" t="s">
        <v>465</v>
      </c>
      <c r="G4" s="79" t="s">
        <v>302</v>
      </c>
      <c r="H4" s="79" t="s">
        <v>466</v>
      </c>
      <c r="I4" s="79" t="s">
        <v>466</v>
      </c>
      <c r="J4" s="70" t="s">
        <v>302</v>
      </c>
      <c r="K4" s="70" t="s">
        <v>467</v>
      </c>
    </row>
    <row r="5" spans="1:11" ht="25.5" x14ac:dyDescent="0.25">
      <c r="A5" s="37">
        <v>2019</v>
      </c>
      <c r="B5" s="38" t="s">
        <v>468</v>
      </c>
      <c r="C5" s="38" t="s">
        <v>327</v>
      </c>
      <c r="D5" s="38" t="s">
        <v>328</v>
      </c>
      <c r="E5" s="40" t="s">
        <v>469</v>
      </c>
      <c r="F5" s="37" t="s">
        <v>470</v>
      </c>
      <c r="G5" s="79">
        <v>27300</v>
      </c>
      <c r="H5" s="79">
        <v>31500</v>
      </c>
      <c r="I5" s="79">
        <v>58800</v>
      </c>
      <c r="J5" s="70" t="s">
        <v>471</v>
      </c>
      <c r="K5" s="70" t="s">
        <v>467</v>
      </c>
    </row>
    <row r="6" spans="1:11" ht="25.5" x14ac:dyDescent="0.25">
      <c r="A6" s="37">
        <v>2019</v>
      </c>
      <c r="B6" s="38" t="s">
        <v>472</v>
      </c>
      <c r="C6" s="38" t="s">
        <v>473</v>
      </c>
      <c r="D6" s="38" t="s">
        <v>474</v>
      </c>
      <c r="E6" s="37" t="s">
        <v>475</v>
      </c>
      <c r="F6" s="37" t="s">
        <v>476</v>
      </c>
      <c r="G6" s="79">
        <v>48000</v>
      </c>
      <c r="H6" s="79">
        <v>50000</v>
      </c>
      <c r="I6" s="79">
        <v>98000</v>
      </c>
      <c r="J6" s="70" t="s">
        <v>471</v>
      </c>
      <c r="K6" s="70" t="s">
        <v>467</v>
      </c>
    </row>
    <row r="7" spans="1:11" ht="38.25" x14ac:dyDescent="0.25">
      <c r="A7" s="37">
        <v>2019</v>
      </c>
      <c r="B7" s="38" t="s">
        <v>477</v>
      </c>
      <c r="C7" s="38" t="s">
        <v>458</v>
      </c>
      <c r="D7" s="38" t="s">
        <v>459</v>
      </c>
      <c r="E7" s="40" t="s">
        <v>478</v>
      </c>
      <c r="F7" s="37" t="s">
        <v>479</v>
      </c>
      <c r="G7" s="79">
        <v>103350</v>
      </c>
      <c r="H7" s="79">
        <v>126750</v>
      </c>
      <c r="I7" s="79">
        <v>230100</v>
      </c>
      <c r="J7" s="70" t="s">
        <v>471</v>
      </c>
      <c r="K7" s="70" t="s">
        <v>467</v>
      </c>
    </row>
    <row r="8" spans="1:11" ht="25.5" x14ac:dyDescent="0.25">
      <c r="A8" s="37">
        <v>2019</v>
      </c>
      <c r="B8" s="38" t="s">
        <v>321</v>
      </c>
      <c r="C8" s="38" t="s">
        <v>312</v>
      </c>
      <c r="D8" s="38" t="s">
        <v>313</v>
      </c>
      <c r="E8" s="40" t="s">
        <v>480</v>
      </c>
      <c r="F8" s="37" t="s">
        <v>481</v>
      </c>
      <c r="G8" s="79">
        <v>65000</v>
      </c>
      <c r="H8" s="79">
        <v>98000</v>
      </c>
      <c r="I8" s="79">
        <v>163000</v>
      </c>
      <c r="J8" s="70" t="s">
        <v>471</v>
      </c>
      <c r="K8" s="70" t="s">
        <v>467</v>
      </c>
    </row>
    <row r="9" spans="1:11" ht="38.25" x14ac:dyDescent="0.25">
      <c r="A9" s="37">
        <v>2019</v>
      </c>
      <c r="B9" s="38" t="s">
        <v>482</v>
      </c>
      <c r="C9" s="38" t="s">
        <v>401</v>
      </c>
      <c r="D9" s="38" t="s">
        <v>402</v>
      </c>
      <c r="E9" s="40" t="s">
        <v>483</v>
      </c>
      <c r="F9" s="37" t="s">
        <v>484</v>
      </c>
      <c r="G9" s="79">
        <v>114286</v>
      </c>
      <c r="H9" s="79">
        <v>45714</v>
      </c>
      <c r="I9" s="79">
        <v>160000</v>
      </c>
      <c r="J9" s="70" t="s">
        <v>471</v>
      </c>
      <c r="K9" s="70" t="s">
        <v>467</v>
      </c>
    </row>
    <row r="10" spans="1:11" ht="38.25" x14ac:dyDescent="0.25">
      <c r="A10" s="37">
        <v>2019</v>
      </c>
      <c r="B10" s="38" t="s">
        <v>485</v>
      </c>
      <c r="C10" s="38" t="s">
        <v>486</v>
      </c>
      <c r="D10" s="38" t="s">
        <v>487</v>
      </c>
      <c r="E10" s="40" t="s">
        <v>488</v>
      </c>
      <c r="F10" s="37" t="s">
        <v>489</v>
      </c>
      <c r="G10" s="79">
        <v>35190</v>
      </c>
      <c r="H10" s="79">
        <v>35190</v>
      </c>
      <c r="I10" s="79">
        <v>70380</v>
      </c>
      <c r="J10" s="70" t="s">
        <v>471</v>
      </c>
      <c r="K10" s="70" t="s">
        <v>467</v>
      </c>
    </row>
    <row r="11" spans="1:11" ht="25.5" x14ac:dyDescent="0.25">
      <c r="A11" s="37">
        <v>2019</v>
      </c>
      <c r="B11" s="38" t="s">
        <v>490</v>
      </c>
      <c r="C11" s="38" t="s">
        <v>354</v>
      </c>
      <c r="D11" s="38" t="s">
        <v>491</v>
      </c>
      <c r="E11" s="40" t="s">
        <v>492</v>
      </c>
      <c r="F11" s="37" t="s">
        <v>493</v>
      </c>
      <c r="G11" s="79">
        <v>34500</v>
      </c>
      <c r="H11" s="79">
        <v>40500</v>
      </c>
      <c r="I11" s="79">
        <v>75000</v>
      </c>
      <c r="J11" s="70" t="s">
        <v>471</v>
      </c>
      <c r="K11" s="70" t="s">
        <v>467</v>
      </c>
    </row>
    <row r="12" spans="1:11" ht="25.5" x14ac:dyDescent="0.25">
      <c r="A12" s="37">
        <v>2019</v>
      </c>
      <c r="B12" s="38" t="s">
        <v>494</v>
      </c>
      <c r="C12" s="38" t="s">
        <v>317</v>
      </c>
      <c r="D12" s="38" t="s">
        <v>318</v>
      </c>
      <c r="E12" s="40" t="s">
        <v>495</v>
      </c>
      <c r="F12" s="37" t="s">
        <v>496</v>
      </c>
      <c r="G12" s="79">
        <v>33250</v>
      </c>
      <c r="H12" s="79">
        <v>47250</v>
      </c>
      <c r="I12" s="79">
        <v>80500</v>
      </c>
      <c r="J12" s="70" t="s">
        <v>471</v>
      </c>
      <c r="K12" s="70" t="s">
        <v>467</v>
      </c>
    </row>
    <row r="13" spans="1:11" ht="25.5" x14ac:dyDescent="0.25">
      <c r="A13" s="37">
        <v>2019</v>
      </c>
      <c r="B13" s="38" t="s">
        <v>497</v>
      </c>
      <c r="C13" s="38" t="s">
        <v>358</v>
      </c>
      <c r="D13" s="38" t="s">
        <v>359</v>
      </c>
      <c r="E13" s="37" t="s">
        <v>498</v>
      </c>
      <c r="F13" s="37" t="s">
        <v>499</v>
      </c>
      <c r="G13" s="79">
        <v>44460</v>
      </c>
      <c r="H13" s="79">
        <v>51870</v>
      </c>
      <c r="I13" s="79">
        <v>96330</v>
      </c>
      <c r="J13" s="70" t="s">
        <v>471</v>
      </c>
      <c r="K13" s="70" t="s">
        <v>467</v>
      </c>
    </row>
    <row r="14" spans="1:11" x14ac:dyDescent="0.25">
      <c r="A14" s="37">
        <v>2019</v>
      </c>
      <c r="B14" s="38" t="s">
        <v>348</v>
      </c>
      <c r="C14" s="38" t="s">
        <v>372</v>
      </c>
      <c r="D14" s="38" t="s">
        <v>500</v>
      </c>
      <c r="E14" s="40" t="s">
        <v>501</v>
      </c>
      <c r="F14" s="37" t="s">
        <v>502</v>
      </c>
      <c r="G14" s="79">
        <v>345000</v>
      </c>
      <c r="H14" s="79">
        <v>345000</v>
      </c>
      <c r="I14" s="79">
        <v>690000</v>
      </c>
      <c r="J14" s="70" t="s">
        <v>471</v>
      </c>
      <c r="K14" s="70" t="s">
        <v>467</v>
      </c>
    </row>
    <row r="15" spans="1:11" ht="25.5" x14ac:dyDescent="0.25">
      <c r="A15" s="37">
        <v>2019</v>
      </c>
      <c r="B15" s="38" t="s">
        <v>503</v>
      </c>
      <c r="C15" s="38" t="s">
        <v>414</v>
      </c>
      <c r="D15" s="38" t="s">
        <v>415</v>
      </c>
      <c r="E15" s="40" t="s">
        <v>504</v>
      </c>
      <c r="F15" s="37" t="s">
        <v>505</v>
      </c>
      <c r="G15" s="79">
        <v>31200</v>
      </c>
      <c r="H15" s="79">
        <v>31200</v>
      </c>
      <c r="I15" s="79">
        <v>62400</v>
      </c>
      <c r="J15" s="70" t="s">
        <v>471</v>
      </c>
      <c r="K15" s="70" t="s">
        <v>467</v>
      </c>
    </row>
    <row r="16" spans="1:11" ht="25.5" x14ac:dyDescent="0.25">
      <c r="A16" s="37">
        <v>2019</v>
      </c>
      <c r="B16" s="38" t="s">
        <v>105</v>
      </c>
      <c r="C16" s="38" t="s">
        <v>506</v>
      </c>
      <c r="D16" s="38" t="s">
        <v>506</v>
      </c>
      <c r="E16" s="37" t="s">
        <v>302</v>
      </c>
      <c r="F16" s="37" t="s">
        <v>507</v>
      </c>
      <c r="G16" s="79" t="s">
        <v>302</v>
      </c>
      <c r="H16" s="79">
        <v>45000</v>
      </c>
      <c r="I16" s="79">
        <v>45000</v>
      </c>
      <c r="J16" s="70" t="s">
        <v>302</v>
      </c>
      <c r="K16" s="70" t="s">
        <v>467</v>
      </c>
    </row>
    <row r="17" spans="1:11" ht="38.25" x14ac:dyDescent="0.25">
      <c r="A17" s="37">
        <v>2019</v>
      </c>
      <c r="B17" s="38" t="s">
        <v>508</v>
      </c>
      <c r="C17" s="38" t="s">
        <v>509</v>
      </c>
      <c r="D17" s="38" t="s">
        <v>510</v>
      </c>
      <c r="E17" s="40" t="s">
        <v>511</v>
      </c>
      <c r="F17" s="37" t="s">
        <v>512</v>
      </c>
      <c r="G17" s="79">
        <v>43400</v>
      </c>
      <c r="H17" s="79">
        <v>40600</v>
      </c>
      <c r="I17" s="79">
        <v>84000</v>
      </c>
      <c r="J17" s="70" t="s">
        <v>471</v>
      </c>
      <c r="K17" s="70" t="s">
        <v>467</v>
      </c>
    </row>
    <row r="18" spans="1:11" ht="25.5" x14ac:dyDescent="0.25">
      <c r="A18" s="37">
        <v>2019</v>
      </c>
      <c r="B18" s="38" t="s">
        <v>513</v>
      </c>
      <c r="C18" s="38" t="s">
        <v>317</v>
      </c>
      <c r="D18" s="38" t="s">
        <v>318</v>
      </c>
      <c r="E18" s="40" t="s">
        <v>514</v>
      </c>
      <c r="F18" s="37" t="s">
        <v>515</v>
      </c>
      <c r="G18" s="79">
        <v>106000</v>
      </c>
      <c r="H18" s="79">
        <v>138000</v>
      </c>
      <c r="I18" s="79">
        <v>244000</v>
      </c>
      <c r="J18" s="70" t="s">
        <v>471</v>
      </c>
      <c r="K18" s="70" t="s">
        <v>467</v>
      </c>
    </row>
    <row r="19" spans="1:11" ht="25.5" x14ac:dyDescent="0.25">
      <c r="A19" s="37">
        <v>2019</v>
      </c>
      <c r="B19" s="38" t="s">
        <v>516</v>
      </c>
      <c r="C19" s="38" t="s">
        <v>332</v>
      </c>
      <c r="D19" s="38" t="s">
        <v>333</v>
      </c>
      <c r="E19" s="37" t="s">
        <v>517</v>
      </c>
      <c r="F19" s="37" t="s">
        <v>518</v>
      </c>
      <c r="G19" s="79">
        <v>33120</v>
      </c>
      <c r="H19" s="79">
        <v>38880</v>
      </c>
      <c r="I19" s="79">
        <v>72000</v>
      </c>
      <c r="J19" s="70" t="s">
        <v>471</v>
      </c>
      <c r="K19" s="70" t="s">
        <v>467</v>
      </c>
    </row>
    <row r="20" spans="1:11" ht="38.25" x14ac:dyDescent="0.25">
      <c r="A20" s="37">
        <v>2019</v>
      </c>
      <c r="B20" s="38" t="s">
        <v>285</v>
      </c>
      <c r="C20" s="38" t="s">
        <v>519</v>
      </c>
      <c r="D20" s="38" t="s">
        <v>350</v>
      </c>
      <c r="E20" s="40" t="s">
        <v>520</v>
      </c>
      <c r="F20" s="37" t="s">
        <v>521</v>
      </c>
      <c r="G20" s="79">
        <v>240000</v>
      </c>
      <c r="H20" s="79">
        <v>215000</v>
      </c>
      <c r="I20" s="79">
        <v>455000</v>
      </c>
      <c r="J20" s="70" t="s">
        <v>471</v>
      </c>
      <c r="K20" s="70" t="s">
        <v>467</v>
      </c>
    </row>
    <row r="21" spans="1:11" ht="25.5" x14ac:dyDescent="0.25">
      <c r="A21" s="37">
        <v>2019</v>
      </c>
      <c r="B21" s="38" t="s">
        <v>522</v>
      </c>
      <c r="C21" s="38" t="s">
        <v>449</v>
      </c>
      <c r="D21" s="38" t="s">
        <v>450</v>
      </c>
      <c r="E21" s="37" t="s">
        <v>523</v>
      </c>
      <c r="F21" s="37" t="s">
        <v>524</v>
      </c>
      <c r="G21" s="79">
        <v>42350</v>
      </c>
      <c r="H21" s="79">
        <v>46200</v>
      </c>
      <c r="I21" s="79">
        <v>88550</v>
      </c>
      <c r="J21" s="70" t="s">
        <v>471</v>
      </c>
      <c r="K21" s="70" t="s">
        <v>467</v>
      </c>
    </row>
    <row r="22" spans="1:11" ht="25.5" x14ac:dyDescent="0.25">
      <c r="A22" s="37">
        <v>2019</v>
      </c>
      <c r="B22" s="38" t="s">
        <v>525</v>
      </c>
      <c r="C22" s="38" t="s">
        <v>362</v>
      </c>
      <c r="D22" s="38" t="s">
        <v>363</v>
      </c>
      <c r="E22" s="37" t="s">
        <v>526</v>
      </c>
      <c r="F22" s="37" t="s">
        <v>527</v>
      </c>
      <c r="G22" s="79">
        <v>93600</v>
      </c>
      <c r="H22" s="79">
        <v>54600</v>
      </c>
      <c r="I22" s="79">
        <v>148200</v>
      </c>
      <c r="J22" s="70" t="s">
        <v>471</v>
      </c>
      <c r="K22" s="70" t="s">
        <v>467</v>
      </c>
    </row>
    <row r="23" spans="1:11" ht="25.5" x14ac:dyDescent="0.25">
      <c r="A23" s="37">
        <v>2019</v>
      </c>
      <c r="B23" s="38" t="s">
        <v>528</v>
      </c>
      <c r="C23" s="38" t="s">
        <v>341</v>
      </c>
      <c r="D23" s="38" t="s">
        <v>342</v>
      </c>
      <c r="E23" s="37" t="s">
        <v>529</v>
      </c>
      <c r="F23" s="37" t="s">
        <v>530</v>
      </c>
      <c r="G23" s="79">
        <v>34425</v>
      </c>
      <c r="H23" s="79">
        <v>39525</v>
      </c>
      <c r="I23" s="79">
        <v>73950</v>
      </c>
      <c r="J23" s="70" t="s">
        <v>471</v>
      </c>
      <c r="K23" s="70" t="s">
        <v>467</v>
      </c>
    </row>
    <row r="24" spans="1:11" ht="25.5" x14ac:dyDescent="0.25">
      <c r="A24" s="37">
        <v>2019</v>
      </c>
      <c r="B24" s="38" t="s">
        <v>531</v>
      </c>
      <c r="C24" s="38" t="s">
        <v>327</v>
      </c>
      <c r="D24" s="38" t="s">
        <v>328</v>
      </c>
      <c r="E24" s="37" t="s">
        <v>532</v>
      </c>
      <c r="F24" s="37" t="s">
        <v>533</v>
      </c>
      <c r="G24" s="79">
        <v>52870</v>
      </c>
      <c r="H24" s="79">
        <v>53170</v>
      </c>
      <c r="I24" s="79">
        <v>106040</v>
      </c>
      <c r="J24" s="70" t="s">
        <v>471</v>
      </c>
      <c r="K24" s="70" t="s">
        <v>467</v>
      </c>
    </row>
    <row r="25" spans="1:11" ht="25.5" x14ac:dyDescent="0.25">
      <c r="A25" s="37">
        <v>2019</v>
      </c>
      <c r="B25" s="38" t="s">
        <v>534</v>
      </c>
      <c r="C25" s="38" t="s">
        <v>327</v>
      </c>
      <c r="D25" s="38" t="s">
        <v>328</v>
      </c>
      <c r="E25" s="37" t="s">
        <v>535</v>
      </c>
      <c r="F25" s="37" t="s">
        <v>536</v>
      </c>
      <c r="G25" s="79">
        <v>39350</v>
      </c>
      <c r="H25" s="79">
        <v>42650</v>
      </c>
      <c r="I25" s="79">
        <v>82000</v>
      </c>
      <c r="J25" s="70" t="s">
        <v>471</v>
      </c>
      <c r="K25" s="70" t="s">
        <v>467</v>
      </c>
    </row>
    <row r="26" spans="1:11" ht="25.5" x14ac:dyDescent="0.25">
      <c r="A26" s="37">
        <v>2019</v>
      </c>
      <c r="B26" s="38" t="s">
        <v>537</v>
      </c>
      <c r="C26" s="38" t="s">
        <v>449</v>
      </c>
      <c r="D26" s="38" t="s">
        <v>450</v>
      </c>
      <c r="E26" s="37" t="s">
        <v>302</v>
      </c>
      <c r="F26" s="37" t="s">
        <v>538</v>
      </c>
      <c r="G26" s="79" t="s">
        <v>302</v>
      </c>
      <c r="H26" s="79">
        <v>87750</v>
      </c>
      <c r="I26" s="79">
        <v>87750</v>
      </c>
      <c r="J26" s="70" t="s">
        <v>302</v>
      </c>
      <c r="K26" s="70" t="s">
        <v>467</v>
      </c>
    </row>
    <row r="27" spans="1:11" ht="25.5" x14ac:dyDescent="0.25">
      <c r="A27" s="37">
        <v>2019</v>
      </c>
      <c r="B27" s="38" t="s">
        <v>539</v>
      </c>
      <c r="C27" s="38" t="s">
        <v>354</v>
      </c>
      <c r="D27" s="38" t="s">
        <v>491</v>
      </c>
      <c r="E27" s="37" t="s">
        <v>540</v>
      </c>
      <c r="F27" s="37" t="s">
        <v>541</v>
      </c>
      <c r="G27" s="79">
        <v>66500</v>
      </c>
      <c r="H27" s="79">
        <v>78400</v>
      </c>
      <c r="I27" s="79">
        <v>144900</v>
      </c>
      <c r="J27" s="70" t="s">
        <v>471</v>
      </c>
      <c r="K27" s="70" t="s">
        <v>467</v>
      </c>
    </row>
    <row r="28" spans="1:11" ht="25.5" x14ac:dyDescent="0.25">
      <c r="A28" s="37">
        <v>2019</v>
      </c>
      <c r="B28" s="38" t="s">
        <v>542</v>
      </c>
      <c r="C28" s="38" t="s">
        <v>449</v>
      </c>
      <c r="D28" s="38" t="s">
        <v>450</v>
      </c>
      <c r="E28" s="37" t="s">
        <v>543</v>
      </c>
      <c r="F28" s="37" t="s">
        <v>544</v>
      </c>
      <c r="G28" s="79">
        <v>15050</v>
      </c>
      <c r="H28" s="79">
        <v>17850</v>
      </c>
      <c r="I28" s="79">
        <v>32900</v>
      </c>
      <c r="J28" s="70" t="s">
        <v>471</v>
      </c>
      <c r="K28" s="70" t="s">
        <v>467</v>
      </c>
    </row>
    <row r="29" spans="1:11" ht="25.5" x14ac:dyDescent="0.25">
      <c r="A29" s="37">
        <v>2019</v>
      </c>
      <c r="B29" s="38" t="s">
        <v>170</v>
      </c>
      <c r="C29" s="38" t="s">
        <v>341</v>
      </c>
      <c r="D29" s="38" t="s">
        <v>342</v>
      </c>
      <c r="E29" s="37" t="s">
        <v>545</v>
      </c>
      <c r="F29" s="37" t="s">
        <v>546</v>
      </c>
      <c r="G29" s="79">
        <v>34500</v>
      </c>
      <c r="H29" s="79">
        <v>37500</v>
      </c>
      <c r="I29" s="79">
        <v>72000</v>
      </c>
      <c r="J29" s="70" t="s">
        <v>471</v>
      </c>
      <c r="K29" s="70" t="s">
        <v>467</v>
      </c>
    </row>
    <row r="30" spans="1:11" ht="25.5" x14ac:dyDescent="0.25">
      <c r="A30" s="37">
        <v>2019</v>
      </c>
      <c r="B30" s="38" t="s">
        <v>411</v>
      </c>
      <c r="C30" s="38" t="s">
        <v>306</v>
      </c>
      <c r="D30" s="38" t="s">
        <v>307</v>
      </c>
      <c r="E30" s="37" t="s">
        <v>547</v>
      </c>
      <c r="F30" s="37" t="s">
        <v>548</v>
      </c>
      <c r="G30" s="79">
        <v>27560</v>
      </c>
      <c r="H30" s="79">
        <v>22620</v>
      </c>
      <c r="I30" s="79">
        <v>50180</v>
      </c>
      <c r="J30" s="70" t="s">
        <v>471</v>
      </c>
      <c r="K30" s="70" t="s">
        <v>467</v>
      </c>
    </row>
    <row r="31" spans="1:11" ht="25.5" x14ac:dyDescent="0.25">
      <c r="A31" s="37">
        <v>2019</v>
      </c>
      <c r="B31" s="38" t="s">
        <v>549</v>
      </c>
      <c r="C31" s="38" t="s">
        <v>337</v>
      </c>
      <c r="D31" s="38" t="s">
        <v>338</v>
      </c>
      <c r="E31" s="37" t="s">
        <v>550</v>
      </c>
      <c r="F31" s="37" t="s">
        <v>551</v>
      </c>
      <c r="G31" s="79">
        <v>228800</v>
      </c>
      <c r="H31" s="79">
        <v>343200</v>
      </c>
      <c r="I31" s="79">
        <v>572000</v>
      </c>
      <c r="J31" s="70" t="s">
        <v>471</v>
      </c>
      <c r="K31" s="70" t="s">
        <v>467</v>
      </c>
    </row>
    <row r="32" spans="1:11" ht="25.5" x14ac:dyDescent="0.25">
      <c r="A32" s="37">
        <v>2019</v>
      </c>
      <c r="B32" s="38" t="s">
        <v>418</v>
      </c>
      <c r="C32" s="38" t="s">
        <v>430</v>
      </c>
      <c r="D32" s="38" t="s">
        <v>431</v>
      </c>
      <c r="E32" s="37" t="s">
        <v>552</v>
      </c>
      <c r="F32" s="37" t="s">
        <v>553</v>
      </c>
      <c r="G32" s="79">
        <v>242600</v>
      </c>
      <c r="H32" s="79">
        <v>225400</v>
      </c>
      <c r="I32" s="79">
        <v>468000</v>
      </c>
      <c r="J32" s="70" t="s">
        <v>471</v>
      </c>
      <c r="K32" s="70" t="s">
        <v>467</v>
      </c>
    </row>
    <row r="33" spans="1:11" ht="25.5" x14ac:dyDescent="0.25">
      <c r="A33" s="37">
        <v>2019</v>
      </c>
      <c r="B33" s="38" t="s">
        <v>423</v>
      </c>
      <c r="C33" s="38" t="s">
        <v>414</v>
      </c>
      <c r="D33" s="38" t="s">
        <v>415</v>
      </c>
      <c r="E33" s="37" t="s">
        <v>554</v>
      </c>
      <c r="F33" s="37" t="s">
        <v>555</v>
      </c>
      <c r="G33" s="79">
        <v>96600</v>
      </c>
      <c r="H33" s="79">
        <v>96600</v>
      </c>
      <c r="I33" s="79">
        <v>193200</v>
      </c>
      <c r="J33" s="70" t="s">
        <v>471</v>
      </c>
      <c r="K33" s="70" t="s">
        <v>467</v>
      </c>
    </row>
    <row r="34" spans="1:11" x14ac:dyDescent="0.25">
      <c r="A34" s="37">
        <v>2019</v>
      </c>
      <c r="B34" s="38" t="s">
        <v>426</v>
      </c>
      <c r="C34" s="38" t="s">
        <v>486</v>
      </c>
      <c r="D34" s="38" t="s">
        <v>487</v>
      </c>
      <c r="E34" s="37" t="s">
        <v>556</v>
      </c>
      <c r="F34" s="37" t="s">
        <v>557</v>
      </c>
      <c r="G34" s="79">
        <v>56470</v>
      </c>
      <c r="H34" s="79">
        <v>61300</v>
      </c>
      <c r="I34" s="79">
        <v>117770</v>
      </c>
      <c r="J34" s="70" t="s">
        <v>471</v>
      </c>
      <c r="K34" s="70" t="s">
        <v>467</v>
      </c>
    </row>
    <row r="35" spans="1:11" ht="25.5" x14ac:dyDescent="0.25">
      <c r="A35" s="37">
        <v>2019</v>
      </c>
      <c r="B35" s="38" t="s">
        <v>429</v>
      </c>
      <c r="C35" s="38" t="s">
        <v>362</v>
      </c>
      <c r="D35" s="38" t="s">
        <v>363</v>
      </c>
      <c r="E35" s="37" t="s">
        <v>558</v>
      </c>
      <c r="F35" s="37" t="s">
        <v>559</v>
      </c>
      <c r="G35" s="79">
        <v>101400</v>
      </c>
      <c r="H35" s="79">
        <v>61620</v>
      </c>
      <c r="I35" s="79">
        <v>163020</v>
      </c>
      <c r="J35" s="70" t="s">
        <v>471</v>
      </c>
      <c r="K35" s="70" t="s">
        <v>467</v>
      </c>
    </row>
    <row r="36" spans="1:11" ht="25.5" x14ac:dyDescent="0.25">
      <c r="A36" s="37">
        <v>2019</v>
      </c>
      <c r="B36" s="38" t="s">
        <v>126</v>
      </c>
      <c r="C36" s="38" t="s">
        <v>358</v>
      </c>
      <c r="D36" s="38" t="s">
        <v>359</v>
      </c>
      <c r="E36" s="37" t="s">
        <v>560</v>
      </c>
      <c r="F36" s="37" t="s">
        <v>561</v>
      </c>
      <c r="G36" s="79">
        <v>41800</v>
      </c>
      <c r="H36" s="79">
        <v>47300</v>
      </c>
      <c r="I36" s="79">
        <v>89100</v>
      </c>
      <c r="J36" s="70" t="s">
        <v>471</v>
      </c>
      <c r="K36" s="70" t="s">
        <v>467</v>
      </c>
    </row>
    <row r="37" spans="1:11" ht="25.5" x14ac:dyDescent="0.25">
      <c r="A37" s="37">
        <v>2019</v>
      </c>
      <c r="B37" s="38" t="s">
        <v>77</v>
      </c>
      <c r="C37" s="38" t="s">
        <v>396</v>
      </c>
      <c r="D37" s="38" t="s">
        <v>397</v>
      </c>
      <c r="E37" s="37" t="s">
        <v>562</v>
      </c>
      <c r="F37" s="37" t="s">
        <v>563</v>
      </c>
      <c r="G37" s="79">
        <v>25000</v>
      </c>
      <c r="H37" s="79">
        <v>25000</v>
      </c>
      <c r="I37" s="79">
        <v>50000</v>
      </c>
      <c r="J37" s="70" t="s">
        <v>471</v>
      </c>
      <c r="K37" s="70" t="s">
        <v>467</v>
      </c>
    </row>
    <row r="38" spans="1:11" ht="38.25" x14ac:dyDescent="0.25">
      <c r="A38" s="37">
        <v>2019</v>
      </c>
      <c r="B38" s="38" t="s">
        <v>443</v>
      </c>
      <c r="C38" s="38" t="s">
        <v>509</v>
      </c>
      <c r="D38" s="38" t="s">
        <v>510</v>
      </c>
      <c r="E38" s="37" t="s">
        <v>564</v>
      </c>
      <c r="F38" s="37" t="s">
        <v>565</v>
      </c>
      <c r="G38" s="79">
        <v>49000</v>
      </c>
      <c r="H38" s="79">
        <v>43750</v>
      </c>
      <c r="I38" s="79">
        <v>92750</v>
      </c>
      <c r="J38" s="70" t="s">
        <v>471</v>
      </c>
      <c r="K38" s="70" t="s">
        <v>467</v>
      </c>
    </row>
    <row r="39" spans="1:11" ht="25.5" x14ac:dyDescent="0.25">
      <c r="A39" s="37">
        <v>2019</v>
      </c>
      <c r="B39" s="38" t="s">
        <v>566</v>
      </c>
      <c r="C39" s="38" t="s">
        <v>332</v>
      </c>
      <c r="D39" s="38" t="s">
        <v>333</v>
      </c>
      <c r="E39" s="37" t="s">
        <v>567</v>
      </c>
      <c r="F39" s="37" t="s">
        <v>568</v>
      </c>
      <c r="G39" s="79">
        <v>44643</v>
      </c>
      <c r="H39" s="79">
        <v>55356</v>
      </c>
      <c r="I39" s="79">
        <v>100000</v>
      </c>
      <c r="J39" s="70" t="s">
        <v>471</v>
      </c>
      <c r="K39" s="70" t="s">
        <v>467</v>
      </c>
    </row>
    <row r="40" spans="1:11" ht="25.5" x14ac:dyDescent="0.25">
      <c r="A40" s="37">
        <v>2019</v>
      </c>
      <c r="B40" s="38" t="s">
        <v>100</v>
      </c>
      <c r="C40" s="38" t="s">
        <v>341</v>
      </c>
      <c r="D40" s="38" t="s">
        <v>342</v>
      </c>
      <c r="E40" s="37" t="s">
        <v>569</v>
      </c>
      <c r="F40" s="37" t="s">
        <v>570</v>
      </c>
      <c r="G40" s="79">
        <v>40250</v>
      </c>
      <c r="H40" s="79">
        <v>40250</v>
      </c>
      <c r="I40" s="79">
        <v>80500</v>
      </c>
      <c r="J40" s="70" t="s">
        <v>471</v>
      </c>
      <c r="K40" s="70" t="s">
        <v>467</v>
      </c>
    </row>
    <row r="41" spans="1:11" ht="25.5" x14ac:dyDescent="0.25">
      <c r="A41" s="37">
        <v>2019</v>
      </c>
      <c r="B41" s="38" t="s">
        <v>571</v>
      </c>
      <c r="C41" s="38" t="s">
        <v>306</v>
      </c>
      <c r="D41" s="38" t="s">
        <v>307</v>
      </c>
      <c r="E41" s="37" t="s">
        <v>572</v>
      </c>
      <c r="F41" s="37" t="s">
        <v>573</v>
      </c>
      <c r="G41" s="79">
        <v>63360</v>
      </c>
      <c r="H41" s="79">
        <v>38160</v>
      </c>
      <c r="I41" s="79">
        <v>101520</v>
      </c>
      <c r="J41" s="70" t="s">
        <v>471</v>
      </c>
      <c r="K41" s="70" t="s">
        <v>467</v>
      </c>
    </row>
    <row r="42" spans="1:11" ht="25.5" x14ac:dyDescent="0.25">
      <c r="A42" s="37">
        <v>2019</v>
      </c>
      <c r="B42" s="38" t="s">
        <v>574</v>
      </c>
      <c r="C42" s="38" t="s">
        <v>396</v>
      </c>
      <c r="D42" s="38" t="s">
        <v>397</v>
      </c>
      <c r="E42" s="37" t="s">
        <v>575</v>
      </c>
      <c r="F42" s="37" t="s">
        <v>576</v>
      </c>
      <c r="G42" s="79">
        <v>38500</v>
      </c>
      <c r="H42" s="79">
        <v>38500</v>
      </c>
      <c r="I42" s="79">
        <v>77000</v>
      </c>
      <c r="J42" s="70" t="s">
        <v>471</v>
      </c>
      <c r="K42" s="70" t="s">
        <v>467</v>
      </c>
    </row>
  </sheetData>
  <mergeCells count="1">
    <mergeCell ref="A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6.85546875" bestFit="1" customWidth="1"/>
    <col min="2" max="4" width="23.7109375" customWidth="1"/>
    <col min="6" max="6" width="11.28515625" customWidth="1"/>
    <col min="7" max="7" width="10.85546875" style="71"/>
  </cols>
  <sheetData>
    <row r="1" spans="1:7" ht="21" x14ac:dyDescent="0.35">
      <c r="A1" s="184" t="s">
        <v>577</v>
      </c>
      <c r="B1" s="184"/>
      <c r="C1" s="184"/>
      <c r="D1" s="184"/>
      <c r="E1" s="184"/>
      <c r="F1" s="61"/>
    </row>
    <row r="3" spans="1:7" s="41" customFormat="1" ht="25.5" x14ac:dyDescent="0.25">
      <c r="A3" s="161" t="s">
        <v>18</v>
      </c>
      <c r="B3" s="161" t="s">
        <v>289</v>
      </c>
      <c r="C3" s="161" t="s">
        <v>290</v>
      </c>
      <c r="D3" s="161" t="s">
        <v>291</v>
      </c>
      <c r="E3" s="161" t="s">
        <v>578</v>
      </c>
      <c r="F3" s="161" t="s">
        <v>579</v>
      </c>
      <c r="G3" s="163" t="s">
        <v>580</v>
      </c>
    </row>
    <row r="4" spans="1:7" ht="25.5" x14ac:dyDescent="0.25">
      <c r="A4" s="37">
        <v>2020</v>
      </c>
      <c r="B4" s="38" t="s">
        <v>299</v>
      </c>
      <c r="C4" s="38" t="s">
        <v>463</v>
      </c>
      <c r="D4" s="38" t="s">
        <v>464</v>
      </c>
      <c r="E4" s="37" t="s">
        <v>581</v>
      </c>
      <c r="F4" s="74">
        <v>1739999.9999999998</v>
      </c>
      <c r="G4" s="72" t="s">
        <v>582</v>
      </c>
    </row>
    <row r="5" spans="1:7" ht="25.5" x14ac:dyDescent="0.25">
      <c r="A5" s="37">
        <v>2020</v>
      </c>
      <c r="B5" s="38" t="s">
        <v>468</v>
      </c>
      <c r="C5" s="38" t="s">
        <v>583</v>
      </c>
      <c r="D5" s="38" t="s">
        <v>378</v>
      </c>
      <c r="E5" s="40" t="s">
        <v>584</v>
      </c>
      <c r="F5" s="74">
        <v>65075.999999999993</v>
      </c>
      <c r="G5" s="73" t="s">
        <v>582</v>
      </c>
    </row>
    <row r="6" spans="1:7" ht="38.25" x14ac:dyDescent="0.25">
      <c r="A6" s="37">
        <v>2020</v>
      </c>
      <c r="B6" s="38" t="s">
        <v>472</v>
      </c>
      <c r="C6" s="38" t="s">
        <v>473</v>
      </c>
      <c r="D6" s="38" t="s">
        <v>474</v>
      </c>
      <c r="E6" s="40" t="s">
        <v>585</v>
      </c>
      <c r="F6" s="74">
        <v>113679.99999999999</v>
      </c>
      <c r="G6" s="73" t="s">
        <v>582</v>
      </c>
    </row>
    <row r="7" spans="1:7" ht="38.25" x14ac:dyDescent="0.25">
      <c r="A7" s="37">
        <v>2020</v>
      </c>
      <c r="B7" s="38" t="s">
        <v>477</v>
      </c>
      <c r="C7" s="38" t="s">
        <v>458</v>
      </c>
      <c r="D7" s="38" t="s">
        <v>459</v>
      </c>
      <c r="E7" s="40" t="s">
        <v>586</v>
      </c>
      <c r="F7" s="74">
        <v>266916</v>
      </c>
      <c r="G7" s="73" t="s">
        <v>582</v>
      </c>
    </row>
    <row r="8" spans="1:7" ht="38.25" x14ac:dyDescent="0.25">
      <c r="A8" s="37">
        <v>2020</v>
      </c>
      <c r="B8" s="38" t="s">
        <v>587</v>
      </c>
      <c r="C8" s="38" t="s">
        <v>401</v>
      </c>
      <c r="D8" s="38" t="s">
        <v>402</v>
      </c>
      <c r="E8" s="40" t="s">
        <v>588</v>
      </c>
      <c r="F8" s="74">
        <v>185600</v>
      </c>
      <c r="G8" s="73" t="s">
        <v>582</v>
      </c>
    </row>
    <row r="9" spans="1:7" ht="25.5" x14ac:dyDescent="0.25">
      <c r="A9" s="37">
        <v>2020</v>
      </c>
      <c r="B9" s="38" t="s">
        <v>497</v>
      </c>
      <c r="C9" s="38" t="s">
        <v>358</v>
      </c>
      <c r="D9" s="38" t="s">
        <v>359</v>
      </c>
      <c r="E9" s="40" t="s">
        <v>589</v>
      </c>
      <c r="F9" s="74">
        <v>111742.79999999999</v>
      </c>
      <c r="G9" s="73" t="s">
        <v>582</v>
      </c>
    </row>
    <row r="10" spans="1:7" ht="25.5" x14ac:dyDescent="0.25">
      <c r="A10" s="37">
        <v>2020</v>
      </c>
      <c r="B10" s="38" t="s">
        <v>348</v>
      </c>
      <c r="C10" s="38" t="s">
        <v>590</v>
      </c>
      <c r="D10" s="38" t="s">
        <v>491</v>
      </c>
      <c r="E10" s="40" t="s">
        <v>591</v>
      </c>
      <c r="F10" s="74">
        <v>782884</v>
      </c>
      <c r="G10" s="73" t="s">
        <v>582</v>
      </c>
    </row>
    <row r="11" spans="1:7" ht="25.5" x14ac:dyDescent="0.25">
      <c r="A11" s="37">
        <v>2020</v>
      </c>
      <c r="B11" s="38" t="s">
        <v>592</v>
      </c>
      <c r="C11" s="38" t="s">
        <v>486</v>
      </c>
      <c r="D11" s="38" t="s">
        <v>487</v>
      </c>
      <c r="E11" s="40" t="s">
        <v>593</v>
      </c>
      <c r="F11" s="74">
        <v>130325.99999999999</v>
      </c>
      <c r="G11" s="73" t="s">
        <v>582</v>
      </c>
    </row>
    <row r="12" spans="1:7" ht="38.25" x14ac:dyDescent="0.25">
      <c r="A12" s="37">
        <v>2020</v>
      </c>
      <c r="B12" s="38" t="s">
        <v>594</v>
      </c>
      <c r="C12" s="38" t="s">
        <v>317</v>
      </c>
      <c r="D12" s="38" t="s">
        <v>318</v>
      </c>
      <c r="E12" s="40" t="s">
        <v>595</v>
      </c>
      <c r="F12" s="74">
        <v>283040</v>
      </c>
      <c r="G12" s="73" t="s">
        <v>582</v>
      </c>
    </row>
    <row r="13" spans="1:7" ht="51" x14ac:dyDescent="0.25">
      <c r="A13" s="37">
        <v>2020</v>
      </c>
      <c r="B13" s="38" t="s">
        <v>285</v>
      </c>
      <c r="C13" s="38" t="s">
        <v>519</v>
      </c>
      <c r="D13" s="38" t="s">
        <v>350</v>
      </c>
      <c r="E13" s="40" t="s">
        <v>596</v>
      </c>
      <c r="F13" s="74">
        <v>527800</v>
      </c>
      <c r="G13" s="73" t="s">
        <v>582</v>
      </c>
    </row>
    <row r="14" spans="1:7" ht="25.5" x14ac:dyDescent="0.25">
      <c r="A14" s="37">
        <v>2020</v>
      </c>
      <c r="B14" s="38" t="s">
        <v>508</v>
      </c>
      <c r="C14" s="38" t="s">
        <v>509</v>
      </c>
      <c r="D14" s="38" t="s">
        <v>510</v>
      </c>
      <c r="E14" s="40" t="s">
        <v>597</v>
      </c>
      <c r="F14" s="74">
        <v>97440</v>
      </c>
      <c r="G14" s="73" t="s">
        <v>582</v>
      </c>
    </row>
    <row r="15" spans="1:7" ht="25.5" x14ac:dyDescent="0.25">
      <c r="A15" s="37">
        <v>2020</v>
      </c>
      <c r="B15" s="38" t="s">
        <v>522</v>
      </c>
      <c r="C15" s="38" t="s">
        <v>449</v>
      </c>
      <c r="D15" s="38" t="s">
        <v>450</v>
      </c>
      <c r="E15" s="40" t="s">
        <v>598</v>
      </c>
      <c r="F15" s="74">
        <v>102718</v>
      </c>
      <c r="G15" s="73" t="s">
        <v>582</v>
      </c>
    </row>
    <row r="16" spans="1:7" ht="25.5" x14ac:dyDescent="0.25">
      <c r="A16" s="37">
        <v>2020</v>
      </c>
      <c r="B16" s="38" t="s">
        <v>599</v>
      </c>
      <c r="C16" s="38" t="s">
        <v>341</v>
      </c>
      <c r="D16" s="38" t="s">
        <v>342</v>
      </c>
      <c r="E16" s="40" t="s">
        <v>600</v>
      </c>
      <c r="F16" s="74">
        <v>85782</v>
      </c>
      <c r="G16" s="73" t="s">
        <v>582</v>
      </c>
    </row>
    <row r="17" spans="1:7" ht="25.5" x14ac:dyDescent="0.25">
      <c r="A17" s="37">
        <v>2020</v>
      </c>
      <c r="B17" s="38" t="s">
        <v>601</v>
      </c>
      <c r="C17" s="38" t="s">
        <v>327</v>
      </c>
      <c r="D17" s="38" t="s">
        <v>328</v>
      </c>
      <c r="E17" s="37" t="s">
        <v>602</v>
      </c>
      <c r="F17" s="74">
        <v>123006.39999999999</v>
      </c>
      <c r="G17" s="72" t="s">
        <v>582</v>
      </c>
    </row>
    <row r="18" spans="1:7" ht="25.5" x14ac:dyDescent="0.25">
      <c r="A18" s="37">
        <v>2020</v>
      </c>
      <c r="B18" s="38" t="s">
        <v>534</v>
      </c>
      <c r="C18" s="38" t="s">
        <v>327</v>
      </c>
      <c r="D18" s="38" t="s">
        <v>328</v>
      </c>
      <c r="E18" s="37" t="s">
        <v>603</v>
      </c>
      <c r="F18" s="74">
        <v>95120</v>
      </c>
      <c r="G18" s="72" t="s">
        <v>582</v>
      </c>
    </row>
    <row r="19" spans="1:7" ht="25.5" x14ac:dyDescent="0.25">
      <c r="A19" s="37">
        <v>2020</v>
      </c>
      <c r="B19" s="38" t="s">
        <v>537</v>
      </c>
      <c r="C19" s="38" t="s">
        <v>449</v>
      </c>
      <c r="D19" s="38" t="s">
        <v>450</v>
      </c>
      <c r="E19" s="37" t="s">
        <v>604</v>
      </c>
      <c r="F19" s="74">
        <v>101790</v>
      </c>
      <c r="G19" s="72" t="s">
        <v>582</v>
      </c>
    </row>
    <row r="20" spans="1:7" ht="25.5" x14ac:dyDescent="0.25">
      <c r="A20" s="37">
        <v>2020</v>
      </c>
      <c r="B20" s="38" t="s">
        <v>170</v>
      </c>
      <c r="C20" s="38" t="s">
        <v>341</v>
      </c>
      <c r="D20" s="38" t="s">
        <v>342</v>
      </c>
      <c r="E20" s="37" t="s">
        <v>605</v>
      </c>
      <c r="F20" s="74">
        <v>83520</v>
      </c>
      <c r="G20" s="72" t="s">
        <v>582</v>
      </c>
    </row>
    <row r="21" spans="1:7" ht="25.5" x14ac:dyDescent="0.25">
      <c r="A21" s="37">
        <v>2020</v>
      </c>
      <c r="B21" s="38" t="s">
        <v>606</v>
      </c>
      <c r="C21" s="38" t="s">
        <v>306</v>
      </c>
      <c r="D21" s="38" t="s">
        <v>307</v>
      </c>
      <c r="E21" s="37" t="s">
        <v>607</v>
      </c>
      <c r="F21" s="74">
        <v>58208.799999999996</v>
      </c>
      <c r="G21" s="72" t="s">
        <v>582</v>
      </c>
    </row>
    <row r="22" spans="1:7" ht="25.5" x14ac:dyDescent="0.25">
      <c r="A22" s="37">
        <v>2020</v>
      </c>
      <c r="B22" s="38" t="s">
        <v>426</v>
      </c>
      <c r="C22" s="38" t="s">
        <v>486</v>
      </c>
      <c r="D22" s="38" t="s">
        <v>487</v>
      </c>
      <c r="E22" s="37" t="s">
        <v>608</v>
      </c>
      <c r="F22" s="74">
        <v>136613.19999999998</v>
      </c>
      <c r="G22" s="72" t="s">
        <v>582</v>
      </c>
    </row>
    <row r="23" spans="1:7" ht="25.5" x14ac:dyDescent="0.25">
      <c r="A23" s="37">
        <v>2020</v>
      </c>
      <c r="B23" s="38" t="s">
        <v>429</v>
      </c>
      <c r="C23" s="38" t="s">
        <v>362</v>
      </c>
      <c r="D23" s="38" t="s">
        <v>363</v>
      </c>
      <c r="E23" s="37" t="s">
        <v>609</v>
      </c>
      <c r="F23" s="74">
        <v>189103.19999999998</v>
      </c>
      <c r="G23" s="72" t="s">
        <v>582</v>
      </c>
    </row>
    <row r="24" spans="1:7" ht="25.5" x14ac:dyDescent="0.25">
      <c r="A24" s="37">
        <v>2020</v>
      </c>
      <c r="B24" s="38" t="s">
        <v>610</v>
      </c>
      <c r="C24" s="38" t="s">
        <v>358</v>
      </c>
      <c r="D24" s="38" t="s">
        <v>359</v>
      </c>
      <c r="E24" s="37" t="s">
        <v>611</v>
      </c>
      <c r="F24" s="74">
        <v>103356</v>
      </c>
      <c r="G24" s="72" t="s">
        <v>582</v>
      </c>
    </row>
    <row r="25" spans="1:7" ht="25.5" x14ac:dyDescent="0.25">
      <c r="A25" s="37">
        <v>2020</v>
      </c>
      <c r="B25" s="38" t="s">
        <v>77</v>
      </c>
      <c r="C25" s="38" t="s">
        <v>612</v>
      </c>
      <c r="D25" s="38" t="s">
        <v>397</v>
      </c>
      <c r="E25" s="37" t="s">
        <v>613</v>
      </c>
      <c r="F25" s="74">
        <v>57999.999999999993</v>
      </c>
      <c r="G25" s="72" t="s">
        <v>582</v>
      </c>
    </row>
    <row r="26" spans="1:7" ht="25.5" x14ac:dyDescent="0.25">
      <c r="A26" s="37">
        <v>2020</v>
      </c>
      <c r="B26" s="38" t="s">
        <v>443</v>
      </c>
      <c r="C26" s="38" t="s">
        <v>509</v>
      </c>
      <c r="D26" s="38" t="s">
        <v>510</v>
      </c>
      <c r="E26" s="37" t="s">
        <v>614</v>
      </c>
      <c r="F26" s="74">
        <v>107589.99999999999</v>
      </c>
      <c r="G26" s="72" t="s">
        <v>582</v>
      </c>
    </row>
    <row r="27" spans="1:7" ht="25.5" x14ac:dyDescent="0.25">
      <c r="A27" s="37">
        <v>2020</v>
      </c>
      <c r="B27" s="38" t="s">
        <v>566</v>
      </c>
      <c r="C27" s="38" t="s">
        <v>332</v>
      </c>
      <c r="D27" s="38" t="s">
        <v>333</v>
      </c>
      <c r="E27" s="37" t="s">
        <v>615</v>
      </c>
      <c r="F27" s="74">
        <v>115999.99999999999</v>
      </c>
      <c r="G27" s="72" t="s">
        <v>582</v>
      </c>
    </row>
    <row r="28" spans="1:7" ht="25.5" x14ac:dyDescent="0.25">
      <c r="A28" s="37">
        <v>2020</v>
      </c>
      <c r="B28" s="38" t="s">
        <v>100</v>
      </c>
      <c r="C28" s="38" t="s">
        <v>341</v>
      </c>
      <c r="D28" s="38" t="s">
        <v>342</v>
      </c>
      <c r="E28" s="37" t="s">
        <v>616</v>
      </c>
      <c r="F28" s="74">
        <v>93380</v>
      </c>
      <c r="G28" s="72" t="s">
        <v>582</v>
      </c>
    </row>
    <row r="29" spans="1:7" ht="25.5" x14ac:dyDescent="0.25">
      <c r="A29" s="37">
        <v>2020</v>
      </c>
      <c r="B29" s="38" t="s">
        <v>571</v>
      </c>
      <c r="C29" s="38" t="s">
        <v>306</v>
      </c>
      <c r="D29" s="38" t="s">
        <v>307</v>
      </c>
      <c r="E29" s="37" t="s">
        <v>617</v>
      </c>
      <c r="F29" s="74">
        <v>117763.2</v>
      </c>
      <c r="G29" s="72" t="s">
        <v>582</v>
      </c>
    </row>
    <row r="30" spans="1:7" ht="25.5" x14ac:dyDescent="0.25">
      <c r="A30" s="37">
        <v>2020</v>
      </c>
      <c r="B30" s="38" t="s">
        <v>618</v>
      </c>
      <c r="C30" s="38" t="s">
        <v>397</v>
      </c>
      <c r="D30" s="38" t="s">
        <v>397</v>
      </c>
      <c r="E30" s="37" t="s">
        <v>619</v>
      </c>
      <c r="F30" s="74">
        <v>89320</v>
      </c>
      <c r="G30" s="72" t="s">
        <v>582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6.85546875" bestFit="1" customWidth="1"/>
    <col min="2" max="2" width="43.42578125" customWidth="1"/>
    <col min="3" max="4" width="26" customWidth="1"/>
    <col min="5" max="5" width="10.85546875" style="41"/>
    <col min="6" max="6" width="14.85546875" customWidth="1"/>
    <col min="7" max="7" width="10.85546875" style="62"/>
  </cols>
  <sheetData>
    <row r="1" spans="1:7" ht="21" x14ac:dyDescent="0.35">
      <c r="A1" s="184" t="s">
        <v>620</v>
      </c>
      <c r="B1" s="184"/>
      <c r="C1" s="184"/>
      <c r="D1" s="184"/>
      <c r="E1" s="184"/>
      <c r="F1" s="184"/>
    </row>
    <row r="3" spans="1:7" s="46" customFormat="1" ht="25.5" x14ac:dyDescent="0.25">
      <c r="A3" s="161" t="s">
        <v>18</v>
      </c>
      <c r="B3" s="161" t="s">
        <v>289</v>
      </c>
      <c r="C3" s="161" t="s">
        <v>290</v>
      </c>
      <c r="D3" s="161" t="s">
        <v>291</v>
      </c>
      <c r="E3" s="161" t="s">
        <v>578</v>
      </c>
      <c r="F3" s="161" t="s">
        <v>579</v>
      </c>
      <c r="G3" s="161" t="s">
        <v>580</v>
      </c>
    </row>
    <row r="4" spans="1:7" ht="25.5" x14ac:dyDescent="0.25">
      <c r="A4" s="37">
        <v>2021</v>
      </c>
      <c r="B4" s="38" t="s">
        <v>468</v>
      </c>
      <c r="C4" s="38" t="s">
        <v>509</v>
      </c>
      <c r="D4" s="38" t="s">
        <v>510</v>
      </c>
      <c r="E4" s="44" t="s">
        <v>621</v>
      </c>
      <c r="F4" s="54">
        <v>99760</v>
      </c>
      <c r="G4" s="69" t="s">
        <v>622</v>
      </c>
    </row>
    <row r="5" spans="1:7" ht="25.5" x14ac:dyDescent="0.25">
      <c r="A5" s="37">
        <v>2021</v>
      </c>
      <c r="B5" s="38" t="s">
        <v>472</v>
      </c>
      <c r="C5" s="38" t="s">
        <v>458</v>
      </c>
      <c r="D5" s="38" t="s">
        <v>459</v>
      </c>
      <c r="E5" s="44" t="s">
        <v>623</v>
      </c>
      <c r="F5" s="54">
        <v>190240</v>
      </c>
      <c r="G5" s="69" t="s">
        <v>622</v>
      </c>
    </row>
    <row r="6" spans="1:7" ht="25.5" x14ac:dyDescent="0.25">
      <c r="A6" s="37">
        <v>2021</v>
      </c>
      <c r="B6" s="38" t="s">
        <v>477</v>
      </c>
      <c r="C6" s="38" t="s">
        <v>372</v>
      </c>
      <c r="D6" s="38" t="s">
        <v>373</v>
      </c>
      <c r="E6" s="44" t="s">
        <v>624</v>
      </c>
      <c r="F6" s="54">
        <v>279096</v>
      </c>
      <c r="G6" s="69" t="s">
        <v>622</v>
      </c>
    </row>
    <row r="7" spans="1:7" ht="25.5" x14ac:dyDescent="0.25">
      <c r="A7" s="37">
        <v>2021</v>
      </c>
      <c r="B7" s="38" t="s">
        <v>587</v>
      </c>
      <c r="C7" s="38" t="s">
        <v>337</v>
      </c>
      <c r="D7" s="38" t="s">
        <v>338</v>
      </c>
      <c r="E7" s="44" t="s">
        <v>625</v>
      </c>
      <c r="F7" s="54">
        <v>208800</v>
      </c>
      <c r="G7" s="69" t="s">
        <v>622</v>
      </c>
    </row>
    <row r="8" spans="1:7" ht="25.5" x14ac:dyDescent="0.25">
      <c r="A8" s="37">
        <v>2021</v>
      </c>
      <c r="B8" s="38" t="s">
        <v>497</v>
      </c>
      <c r="C8" s="38" t="s">
        <v>306</v>
      </c>
      <c r="D8" s="38" t="s">
        <v>307</v>
      </c>
      <c r="E8" s="44" t="s">
        <v>626</v>
      </c>
      <c r="F8" s="54">
        <v>104342</v>
      </c>
      <c r="G8" s="69" t="s">
        <v>622</v>
      </c>
    </row>
    <row r="9" spans="1:7" x14ac:dyDescent="0.25">
      <c r="A9" s="37">
        <v>2021</v>
      </c>
      <c r="B9" s="38" t="s">
        <v>348</v>
      </c>
      <c r="C9" s="38" t="s">
        <v>327</v>
      </c>
      <c r="D9" s="38" t="s">
        <v>328</v>
      </c>
      <c r="E9" s="44" t="s">
        <v>627</v>
      </c>
      <c r="F9" s="54">
        <v>631475</v>
      </c>
      <c r="G9" s="69" t="s">
        <v>622</v>
      </c>
    </row>
    <row r="10" spans="1:7" ht="25.5" x14ac:dyDescent="0.25">
      <c r="A10" s="37">
        <v>2021</v>
      </c>
      <c r="B10" s="38" t="s">
        <v>594</v>
      </c>
      <c r="C10" s="38" t="s">
        <v>362</v>
      </c>
      <c r="D10" s="38" t="s">
        <v>363</v>
      </c>
      <c r="E10" s="44" t="s">
        <v>628</v>
      </c>
      <c r="F10" s="54">
        <v>305660</v>
      </c>
      <c r="G10" s="69" t="s">
        <v>622</v>
      </c>
    </row>
    <row r="11" spans="1:7" ht="25.5" x14ac:dyDescent="0.25">
      <c r="A11" s="37">
        <v>2021</v>
      </c>
      <c r="B11" s="42" t="s">
        <v>366</v>
      </c>
      <c r="C11" s="38" t="s">
        <v>458</v>
      </c>
      <c r="D11" s="38" t="s">
        <v>459</v>
      </c>
      <c r="E11" s="44" t="s">
        <v>629</v>
      </c>
      <c r="F11" s="54">
        <v>102080</v>
      </c>
      <c r="G11" s="69" t="s">
        <v>622</v>
      </c>
    </row>
    <row r="12" spans="1:7" ht="25.5" x14ac:dyDescent="0.25">
      <c r="A12" s="37">
        <v>2021</v>
      </c>
      <c r="B12" s="38" t="s">
        <v>285</v>
      </c>
      <c r="C12" s="38" t="s">
        <v>414</v>
      </c>
      <c r="D12" s="38" t="s">
        <v>630</v>
      </c>
      <c r="E12" s="44" t="s">
        <v>631</v>
      </c>
      <c r="F12" s="55">
        <v>545200</v>
      </c>
      <c r="G12" s="69" t="s">
        <v>622</v>
      </c>
    </row>
    <row r="13" spans="1:7" x14ac:dyDescent="0.25">
      <c r="A13" s="37">
        <v>2021</v>
      </c>
      <c r="B13" s="38" t="s">
        <v>508</v>
      </c>
      <c r="C13" s="38" t="s">
        <v>317</v>
      </c>
      <c r="D13" s="38" t="s">
        <v>318</v>
      </c>
      <c r="E13" s="44" t="s">
        <v>632</v>
      </c>
      <c r="F13" s="54">
        <v>102080</v>
      </c>
      <c r="G13" s="69" t="s">
        <v>622</v>
      </c>
    </row>
    <row r="14" spans="1:7" ht="25.5" x14ac:dyDescent="0.25">
      <c r="A14" s="37">
        <v>2021</v>
      </c>
      <c r="B14" s="38" t="s">
        <v>522</v>
      </c>
      <c r="C14" s="38" t="s">
        <v>341</v>
      </c>
      <c r="D14" s="38" t="s">
        <v>342</v>
      </c>
      <c r="E14" s="44" t="s">
        <v>633</v>
      </c>
      <c r="F14" s="54">
        <v>92916</v>
      </c>
      <c r="G14" s="69" t="s">
        <v>622</v>
      </c>
    </row>
    <row r="15" spans="1:7" ht="25.5" x14ac:dyDescent="0.25">
      <c r="A15" s="37">
        <v>2021</v>
      </c>
      <c r="B15" s="38" t="s">
        <v>599</v>
      </c>
      <c r="C15" s="38" t="s">
        <v>306</v>
      </c>
      <c r="D15" s="38" t="s">
        <v>307</v>
      </c>
      <c r="E15" s="44" t="s">
        <v>634</v>
      </c>
      <c r="F15" s="54">
        <v>91872</v>
      </c>
      <c r="G15" s="69" t="s">
        <v>622</v>
      </c>
    </row>
    <row r="16" spans="1:7" ht="25.5" x14ac:dyDescent="0.25">
      <c r="A16" s="37">
        <v>2021</v>
      </c>
      <c r="B16" s="38" t="s">
        <v>601</v>
      </c>
      <c r="C16" s="38" t="s">
        <v>332</v>
      </c>
      <c r="D16" s="38" t="s">
        <v>333</v>
      </c>
      <c r="E16" s="44" t="s">
        <v>635</v>
      </c>
      <c r="F16" s="54">
        <v>148480</v>
      </c>
      <c r="G16" s="69" t="s">
        <v>622</v>
      </c>
    </row>
    <row r="17" spans="1:7" x14ac:dyDescent="0.25">
      <c r="A17" s="37">
        <v>2021</v>
      </c>
      <c r="B17" s="38" t="s">
        <v>534</v>
      </c>
      <c r="C17" s="38" t="s">
        <v>486</v>
      </c>
      <c r="D17" s="38" t="s">
        <v>487</v>
      </c>
      <c r="E17" s="44" t="s">
        <v>636</v>
      </c>
      <c r="F17" s="54">
        <v>80678</v>
      </c>
      <c r="G17" s="69" t="s">
        <v>622</v>
      </c>
    </row>
    <row r="18" spans="1:7" ht="25.5" x14ac:dyDescent="0.25">
      <c r="A18" s="37">
        <v>2021</v>
      </c>
      <c r="B18" s="38" t="s">
        <v>537</v>
      </c>
      <c r="C18" s="38" t="s">
        <v>358</v>
      </c>
      <c r="D18" s="38" t="s">
        <v>359</v>
      </c>
      <c r="E18" s="44" t="s">
        <v>637</v>
      </c>
      <c r="F18" s="54">
        <v>107880</v>
      </c>
      <c r="G18" s="69" t="s">
        <v>622</v>
      </c>
    </row>
    <row r="19" spans="1:7" x14ac:dyDescent="0.25">
      <c r="A19" s="37">
        <v>2021</v>
      </c>
      <c r="B19" s="38" t="s">
        <v>170</v>
      </c>
      <c r="C19" s="38" t="s">
        <v>397</v>
      </c>
      <c r="D19" s="38" t="s">
        <v>397</v>
      </c>
      <c r="E19" s="44" t="s">
        <v>638</v>
      </c>
      <c r="F19" s="54">
        <v>87000</v>
      </c>
      <c r="G19" s="69" t="s">
        <v>622</v>
      </c>
    </row>
    <row r="20" spans="1:7" x14ac:dyDescent="0.25">
      <c r="A20" s="37">
        <v>2021</v>
      </c>
      <c r="B20" s="38" t="s">
        <v>606</v>
      </c>
      <c r="C20" s="38" t="s">
        <v>401</v>
      </c>
      <c r="D20" s="38" t="s">
        <v>402</v>
      </c>
      <c r="E20" s="44" t="s">
        <v>639</v>
      </c>
      <c r="F20" s="54">
        <v>68904</v>
      </c>
      <c r="G20" s="69" t="s">
        <v>622</v>
      </c>
    </row>
    <row r="21" spans="1:7" x14ac:dyDescent="0.25">
      <c r="A21" s="37">
        <v>2021</v>
      </c>
      <c r="B21" s="38" t="s">
        <v>426</v>
      </c>
      <c r="C21" s="38" t="s">
        <v>473</v>
      </c>
      <c r="D21" s="38" t="s">
        <v>474</v>
      </c>
      <c r="E21" s="44" t="s">
        <v>640</v>
      </c>
      <c r="F21" s="54">
        <v>128620.8</v>
      </c>
      <c r="G21" s="69" t="s">
        <v>622</v>
      </c>
    </row>
    <row r="22" spans="1:7" ht="25.5" x14ac:dyDescent="0.25">
      <c r="A22" s="37">
        <v>2021</v>
      </c>
      <c r="B22" s="38" t="s">
        <v>429</v>
      </c>
      <c r="C22" s="38" t="s">
        <v>590</v>
      </c>
      <c r="D22" s="38" t="s">
        <v>491</v>
      </c>
      <c r="E22" s="44" t="s">
        <v>641</v>
      </c>
      <c r="F22" s="54">
        <v>191400</v>
      </c>
      <c r="G22" s="69" t="s">
        <v>622</v>
      </c>
    </row>
    <row r="23" spans="1:7" ht="25.5" x14ac:dyDescent="0.25">
      <c r="A23" s="37">
        <v>2021</v>
      </c>
      <c r="B23" s="38" t="s">
        <v>610</v>
      </c>
      <c r="C23" s="38" t="s">
        <v>509</v>
      </c>
      <c r="D23" s="38" t="s">
        <v>510</v>
      </c>
      <c r="E23" s="44" t="s">
        <v>642</v>
      </c>
      <c r="F23" s="54">
        <v>109040</v>
      </c>
      <c r="G23" s="69" t="s">
        <v>622</v>
      </c>
    </row>
    <row r="24" spans="1:7" x14ac:dyDescent="0.25">
      <c r="A24" s="37">
        <v>2021</v>
      </c>
      <c r="B24" s="38" t="s">
        <v>77</v>
      </c>
      <c r="C24" s="38" t="s">
        <v>486</v>
      </c>
      <c r="D24" s="38" t="s">
        <v>487</v>
      </c>
      <c r="E24" s="44" t="s">
        <v>643</v>
      </c>
      <c r="F24" s="54">
        <v>77082</v>
      </c>
      <c r="G24" s="69" t="s">
        <v>622</v>
      </c>
    </row>
    <row r="25" spans="1:7" x14ac:dyDescent="0.25">
      <c r="A25" s="37">
        <v>2021</v>
      </c>
      <c r="B25" s="38" t="s">
        <v>443</v>
      </c>
      <c r="C25" s="38" t="s">
        <v>362</v>
      </c>
      <c r="D25" s="38" t="s">
        <v>363</v>
      </c>
      <c r="E25" s="44" t="s">
        <v>644</v>
      </c>
      <c r="F25" s="54">
        <v>133110</v>
      </c>
      <c r="G25" s="69" t="s">
        <v>622</v>
      </c>
    </row>
    <row r="26" spans="1:7" x14ac:dyDescent="0.25">
      <c r="A26" s="37">
        <v>2021</v>
      </c>
      <c r="B26" s="38" t="s">
        <v>566</v>
      </c>
      <c r="C26" s="38" t="s">
        <v>401</v>
      </c>
      <c r="D26" s="38" t="s">
        <v>402</v>
      </c>
      <c r="E26" s="44" t="s">
        <v>645</v>
      </c>
      <c r="F26" s="54">
        <v>218428</v>
      </c>
      <c r="G26" s="69" t="s">
        <v>622</v>
      </c>
    </row>
    <row r="27" spans="1:7" x14ac:dyDescent="0.25">
      <c r="A27" s="37">
        <v>2021</v>
      </c>
      <c r="B27" s="38" t="s">
        <v>100</v>
      </c>
      <c r="C27" s="38" t="s">
        <v>358</v>
      </c>
      <c r="D27" s="38" t="s">
        <v>359</v>
      </c>
      <c r="E27" s="44" t="s">
        <v>646</v>
      </c>
      <c r="F27" s="54">
        <v>99876</v>
      </c>
      <c r="G27" s="69" t="s">
        <v>622</v>
      </c>
    </row>
    <row r="28" spans="1:7" ht="25.5" x14ac:dyDescent="0.25">
      <c r="A28" s="37">
        <v>2021</v>
      </c>
      <c r="B28" s="38" t="s">
        <v>571</v>
      </c>
      <c r="C28" s="38" t="s">
        <v>341</v>
      </c>
      <c r="D28" s="38" t="s">
        <v>342</v>
      </c>
      <c r="E28" s="44" t="s">
        <v>647</v>
      </c>
      <c r="F28" s="54">
        <v>106314</v>
      </c>
      <c r="G28" s="69" t="s">
        <v>622</v>
      </c>
    </row>
    <row r="29" spans="1:7" x14ac:dyDescent="0.25">
      <c r="A29" s="37">
        <v>2021</v>
      </c>
      <c r="B29" s="38" t="s">
        <v>618</v>
      </c>
      <c r="C29" s="38" t="s">
        <v>449</v>
      </c>
      <c r="D29" s="38" t="s">
        <v>450</v>
      </c>
      <c r="E29" s="44" t="s">
        <v>648</v>
      </c>
      <c r="F29" s="54">
        <v>141520</v>
      </c>
      <c r="G29" s="69" t="s">
        <v>622</v>
      </c>
    </row>
    <row r="30" spans="1:7" ht="25.5" x14ac:dyDescent="0.25">
      <c r="A30" s="37">
        <v>2021</v>
      </c>
      <c r="B30" s="43" t="s">
        <v>649</v>
      </c>
      <c r="C30" s="38" t="s">
        <v>306</v>
      </c>
      <c r="D30" s="38" t="s">
        <v>307</v>
      </c>
      <c r="E30" s="44" t="s">
        <v>650</v>
      </c>
      <c r="F30" s="54">
        <v>46980</v>
      </c>
      <c r="G30" s="69" t="s">
        <v>622</v>
      </c>
    </row>
    <row r="31" spans="1:7" x14ac:dyDescent="0.25">
      <c r="A31" s="37">
        <v>2021</v>
      </c>
      <c r="B31" s="38" t="s">
        <v>299</v>
      </c>
      <c r="C31" s="38" t="s">
        <v>519</v>
      </c>
      <c r="D31" s="38" t="s">
        <v>350</v>
      </c>
      <c r="E31" s="45" t="s">
        <v>651</v>
      </c>
      <c r="F31" s="54">
        <v>1759720</v>
      </c>
      <c r="G31" s="69" t="s">
        <v>622</v>
      </c>
    </row>
  </sheetData>
  <mergeCells count="1">
    <mergeCell ref="A1:F1"/>
  </mergeCells>
  <hyperlinks>
    <hyperlink ref="G4" r:id="rId1"/>
    <hyperlink ref="G31" r:id="rId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0" sqref="B10"/>
    </sheetView>
  </sheetViews>
  <sheetFormatPr baseColWidth="10" defaultRowHeight="26.45" customHeight="1" x14ac:dyDescent="0.25"/>
  <cols>
    <col min="1" max="1" width="6.85546875" bestFit="1" customWidth="1"/>
    <col min="2" max="2" width="39.28515625" customWidth="1"/>
    <col min="3" max="3" width="25.28515625" customWidth="1"/>
    <col min="4" max="4" width="29.5703125" customWidth="1"/>
    <col min="6" max="6" width="11.85546875" bestFit="1" customWidth="1"/>
  </cols>
  <sheetData>
    <row r="1" spans="1:7" ht="26.45" customHeight="1" x14ac:dyDescent="0.35">
      <c r="A1" s="184" t="s">
        <v>658</v>
      </c>
      <c r="B1" s="184"/>
      <c r="C1" s="184"/>
      <c r="D1" s="184"/>
      <c r="E1" s="184"/>
      <c r="F1" s="184"/>
    </row>
    <row r="2" spans="1:7" ht="26.45" customHeight="1" x14ac:dyDescent="0.25">
      <c r="E2" s="41"/>
    </row>
    <row r="3" spans="1:7" s="46" customFormat="1" ht="26.45" customHeight="1" x14ac:dyDescent="0.25">
      <c r="A3" s="161" t="s">
        <v>18</v>
      </c>
      <c r="B3" s="161" t="s">
        <v>289</v>
      </c>
      <c r="C3" s="161" t="s">
        <v>290</v>
      </c>
      <c r="D3" s="161" t="s">
        <v>291</v>
      </c>
      <c r="E3" s="161" t="s">
        <v>578</v>
      </c>
      <c r="F3" s="161" t="s">
        <v>579</v>
      </c>
      <c r="G3" s="161" t="s">
        <v>580</v>
      </c>
    </row>
    <row r="4" spans="1:7" ht="26.45" customHeight="1" x14ac:dyDescent="0.25">
      <c r="A4" s="37">
        <v>2022</v>
      </c>
      <c r="B4" s="42" t="s">
        <v>305</v>
      </c>
      <c r="C4" s="91" t="s">
        <v>458</v>
      </c>
      <c r="D4" s="91" t="s">
        <v>459</v>
      </c>
      <c r="E4" s="95" t="s">
        <v>679</v>
      </c>
      <c r="F4" s="54">
        <v>104400</v>
      </c>
      <c r="G4" s="69" t="s">
        <v>732</v>
      </c>
    </row>
    <row r="5" spans="1:7" ht="26.45" customHeight="1" x14ac:dyDescent="0.25">
      <c r="A5" s="37">
        <v>2022</v>
      </c>
      <c r="B5" s="38" t="s">
        <v>311</v>
      </c>
      <c r="C5" s="91" t="s">
        <v>358</v>
      </c>
      <c r="D5" s="91" t="s">
        <v>359</v>
      </c>
      <c r="E5" s="95" t="s">
        <v>680</v>
      </c>
      <c r="F5" s="54">
        <v>190008</v>
      </c>
      <c r="G5" s="69" t="s">
        <v>732</v>
      </c>
    </row>
    <row r="6" spans="1:7" ht="26.45" customHeight="1" x14ac:dyDescent="0.25">
      <c r="A6" s="37">
        <v>2022</v>
      </c>
      <c r="B6" s="92" t="s">
        <v>316</v>
      </c>
      <c r="C6" s="91" t="s">
        <v>337</v>
      </c>
      <c r="D6" s="91" t="s">
        <v>338</v>
      </c>
      <c r="E6" s="95" t="s">
        <v>681</v>
      </c>
      <c r="F6" s="54">
        <v>283040</v>
      </c>
      <c r="G6" s="69" t="s">
        <v>732</v>
      </c>
    </row>
    <row r="7" spans="1:7" ht="26.45" customHeight="1" x14ac:dyDescent="0.25">
      <c r="A7" s="37">
        <v>2022</v>
      </c>
      <c r="B7" s="42" t="s">
        <v>670</v>
      </c>
      <c r="C7" s="42" t="s">
        <v>312</v>
      </c>
      <c r="D7" s="42" t="s">
        <v>313</v>
      </c>
      <c r="E7" s="95" t="s">
        <v>682</v>
      </c>
      <c r="F7" s="54">
        <v>218080</v>
      </c>
      <c r="G7" s="69" t="s">
        <v>732</v>
      </c>
    </row>
    <row r="8" spans="1:7" ht="26.45" customHeight="1" x14ac:dyDescent="0.25">
      <c r="A8" s="37">
        <v>2022</v>
      </c>
      <c r="B8" s="42" t="s">
        <v>497</v>
      </c>
      <c r="C8" s="42" t="s">
        <v>671</v>
      </c>
      <c r="D8" s="42" t="s">
        <v>450</v>
      </c>
      <c r="E8" s="95" t="s">
        <v>683</v>
      </c>
      <c r="F8" s="54">
        <v>109504</v>
      </c>
      <c r="G8" s="69" t="s">
        <v>732</v>
      </c>
    </row>
    <row r="9" spans="1:7" ht="26.45" customHeight="1" x14ac:dyDescent="0.25">
      <c r="A9" s="37">
        <v>2022</v>
      </c>
      <c r="B9" s="42" t="s">
        <v>672</v>
      </c>
      <c r="C9" s="91" t="s">
        <v>414</v>
      </c>
      <c r="D9" s="91" t="s">
        <v>630</v>
      </c>
      <c r="E9" s="95" t="s">
        <v>684</v>
      </c>
      <c r="F9" s="54">
        <v>730800</v>
      </c>
      <c r="G9" s="69" t="s">
        <v>732</v>
      </c>
    </row>
    <row r="10" spans="1:7" ht="26.45" customHeight="1" x14ac:dyDescent="0.25">
      <c r="A10" s="37">
        <v>2022</v>
      </c>
      <c r="B10" s="38" t="s">
        <v>361</v>
      </c>
      <c r="C10" s="91" t="s">
        <v>327</v>
      </c>
      <c r="D10" s="91" t="s">
        <v>328</v>
      </c>
      <c r="E10" s="95" t="s">
        <v>685</v>
      </c>
      <c r="F10" s="54">
        <v>250908</v>
      </c>
      <c r="G10" s="69" t="s">
        <v>732</v>
      </c>
    </row>
    <row r="11" spans="1:7" ht="26.45" customHeight="1" x14ac:dyDescent="0.25">
      <c r="A11" s="37">
        <v>2022</v>
      </c>
      <c r="B11" s="42" t="s">
        <v>366</v>
      </c>
      <c r="C11" s="42" t="s">
        <v>312</v>
      </c>
      <c r="D11" s="42" t="s">
        <v>313</v>
      </c>
      <c r="E11" s="95" t="s">
        <v>686</v>
      </c>
      <c r="F11" s="54">
        <v>106720</v>
      </c>
      <c r="G11" s="69" t="s">
        <v>732</v>
      </c>
    </row>
    <row r="12" spans="1:7" ht="26.45" customHeight="1" x14ac:dyDescent="0.25">
      <c r="A12" s="37">
        <v>2022</v>
      </c>
      <c r="B12" s="91" t="s">
        <v>285</v>
      </c>
      <c r="C12" s="42" t="s">
        <v>419</v>
      </c>
      <c r="D12" s="38" t="s">
        <v>673</v>
      </c>
      <c r="E12" s="95" t="s">
        <v>687</v>
      </c>
      <c r="F12" s="54">
        <v>553320</v>
      </c>
      <c r="G12" s="69" t="s">
        <v>732</v>
      </c>
    </row>
    <row r="13" spans="1:7" ht="26.45" customHeight="1" x14ac:dyDescent="0.25">
      <c r="A13" s="37">
        <v>2022</v>
      </c>
      <c r="B13" s="38" t="s">
        <v>376</v>
      </c>
      <c r="C13" s="91" t="s">
        <v>486</v>
      </c>
      <c r="D13" s="91" t="s">
        <v>487</v>
      </c>
      <c r="E13" s="95" t="s">
        <v>688</v>
      </c>
      <c r="F13" s="54">
        <v>97440</v>
      </c>
      <c r="G13" s="69" t="s">
        <v>732</v>
      </c>
    </row>
    <row r="14" spans="1:7" ht="26.45" customHeight="1" x14ac:dyDescent="0.25">
      <c r="A14" s="37">
        <v>2022</v>
      </c>
      <c r="B14" s="42" t="s">
        <v>381</v>
      </c>
      <c r="C14" s="91" t="s">
        <v>306</v>
      </c>
      <c r="D14" s="91" t="s">
        <v>307</v>
      </c>
      <c r="E14" s="95" t="s">
        <v>689</v>
      </c>
      <c r="F14" s="54">
        <v>95700</v>
      </c>
      <c r="G14" s="69" t="s">
        <v>732</v>
      </c>
    </row>
    <row r="15" spans="1:7" ht="26.45" customHeight="1" x14ac:dyDescent="0.25">
      <c r="A15" s="37">
        <v>2022</v>
      </c>
      <c r="B15" s="38" t="s">
        <v>386</v>
      </c>
      <c r="C15" s="91" t="s">
        <v>358</v>
      </c>
      <c r="D15" s="91" t="s">
        <v>359</v>
      </c>
      <c r="E15" s="95" t="s">
        <v>690</v>
      </c>
      <c r="F15" s="54">
        <v>97440</v>
      </c>
      <c r="G15" s="69" t="s">
        <v>732</v>
      </c>
    </row>
    <row r="16" spans="1:7" ht="26.45" customHeight="1" x14ac:dyDescent="0.25">
      <c r="A16" s="37">
        <v>2022</v>
      </c>
      <c r="B16" s="42" t="s">
        <v>110</v>
      </c>
      <c r="C16" s="91" t="s">
        <v>473</v>
      </c>
      <c r="D16" s="91" t="s">
        <v>474</v>
      </c>
      <c r="E16" s="95" t="s">
        <v>691</v>
      </c>
      <c r="F16" s="54">
        <v>149640</v>
      </c>
      <c r="G16" s="69" t="s">
        <v>732</v>
      </c>
    </row>
    <row r="17" spans="1:7" ht="26.45" customHeight="1" x14ac:dyDescent="0.25">
      <c r="A17" s="37">
        <v>2022</v>
      </c>
      <c r="B17" s="42" t="s">
        <v>102</v>
      </c>
      <c r="C17" s="91" t="s">
        <v>306</v>
      </c>
      <c r="D17" s="91" t="s">
        <v>307</v>
      </c>
      <c r="E17" s="95" t="s">
        <v>692</v>
      </c>
      <c r="F17" s="54">
        <v>94308</v>
      </c>
      <c r="G17" s="69" t="s">
        <v>732</v>
      </c>
    </row>
    <row r="18" spans="1:7" ht="26.45" customHeight="1" x14ac:dyDescent="0.25">
      <c r="A18" s="37">
        <v>2022</v>
      </c>
      <c r="B18" s="42" t="s">
        <v>395</v>
      </c>
      <c r="C18" s="91" t="s">
        <v>341</v>
      </c>
      <c r="D18" s="91" t="s">
        <v>342</v>
      </c>
      <c r="E18" s="95" t="s">
        <v>693</v>
      </c>
      <c r="F18" s="54">
        <v>141228</v>
      </c>
      <c r="G18" s="69" t="s">
        <v>732</v>
      </c>
    </row>
    <row r="19" spans="1:7" ht="26.45" customHeight="1" x14ac:dyDescent="0.25">
      <c r="A19" s="37">
        <v>2022</v>
      </c>
      <c r="B19" s="42" t="s">
        <v>170</v>
      </c>
      <c r="C19" s="93" t="s">
        <v>674</v>
      </c>
      <c r="D19" s="38"/>
      <c r="E19" s="95"/>
      <c r="F19" s="54"/>
      <c r="G19" s="69"/>
    </row>
    <row r="20" spans="1:7" ht="26.45" customHeight="1" x14ac:dyDescent="0.25">
      <c r="A20" s="37">
        <v>2022</v>
      </c>
      <c r="B20" s="42" t="s">
        <v>411</v>
      </c>
      <c r="C20" s="91" t="s">
        <v>332</v>
      </c>
      <c r="D20" s="91" t="s">
        <v>333</v>
      </c>
      <c r="E20" s="95" t="s">
        <v>694</v>
      </c>
      <c r="F20" s="54">
        <v>69600</v>
      </c>
      <c r="G20" s="69" t="s">
        <v>732</v>
      </c>
    </row>
    <row r="21" spans="1:7" ht="26.45" customHeight="1" x14ac:dyDescent="0.25">
      <c r="A21" s="37">
        <v>2022</v>
      </c>
      <c r="B21" s="91" t="s">
        <v>426</v>
      </c>
      <c r="C21" s="94" t="s">
        <v>675</v>
      </c>
      <c r="D21" s="38" t="s">
        <v>676</v>
      </c>
      <c r="E21" s="95" t="s">
        <v>695</v>
      </c>
      <c r="F21" s="54">
        <v>133980</v>
      </c>
      <c r="G21" s="69" t="s">
        <v>732</v>
      </c>
    </row>
    <row r="22" spans="1:7" ht="26.45" customHeight="1" x14ac:dyDescent="0.25">
      <c r="A22" s="37">
        <v>2022</v>
      </c>
      <c r="B22" s="42" t="s">
        <v>429</v>
      </c>
      <c r="C22" s="91" t="s">
        <v>509</v>
      </c>
      <c r="D22" s="91" t="s">
        <v>510</v>
      </c>
      <c r="E22" s="95" t="s">
        <v>696</v>
      </c>
      <c r="F22" s="54">
        <v>200680</v>
      </c>
      <c r="G22" s="69" t="s">
        <v>732</v>
      </c>
    </row>
    <row r="23" spans="1:7" ht="26.45" customHeight="1" x14ac:dyDescent="0.25">
      <c r="A23" s="37">
        <v>2022</v>
      </c>
      <c r="B23" s="42" t="s">
        <v>126</v>
      </c>
      <c r="C23" s="91" t="s">
        <v>341</v>
      </c>
      <c r="D23" s="91" t="s">
        <v>342</v>
      </c>
      <c r="E23" s="95" t="s">
        <v>697</v>
      </c>
      <c r="F23" s="54">
        <v>103008</v>
      </c>
      <c r="G23" s="69" t="s">
        <v>732</v>
      </c>
    </row>
    <row r="24" spans="1:7" ht="26.45" customHeight="1" x14ac:dyDescent="0.25">
      <c r="A24" s="37">
        <v>2022</v>
      </c>
      <c r="B24" s="42" t="s">
        <v>77</v>
      </c>
      <c r="C24" s="91" t="s">
        <v>509</v>
      </c>
      <c r="D24" s="91" t="s">
        <v>510</v>
      </c>
      <c r="E24" s="95" t="s">
        <v>698</v>
      </c>
      <c r="F24" s="54">
        <v>88160</v>
      </c>
      <c r="G24" s="69" t="s">
        <v>732</v>
      </c>
    </row>
    <row r="25" spans="1:7" ht="26.45" customHeight="1" x14ac:dyDescent="0.25">
      <c r="A25" s="37">
        <v>2022</v>
      </c>
      <c r="B25" s="42" t="s">
        <v>443</v>
      </c>
      <c r="C25" s="91" t="s">
        <v>332</v>
      </c>
      <c r="D25" s="91" t="s">
        <v>333</v>
      </c>
      <c r="E25" s="95" t="s">
        <v>699</v>
      </c>
      <c r="F25" s="54">
        <v>203580</v>
      </c>
      <c r="G25" s="69" t="s">
        <v>732</v>
      </c>
    </row>
    <row r="26" spans="1:7" ht="26.45" customHeight="1" x14ac:dyDescent="0.25">
      <c r="A26" s="37">
        <v>2022</v>
      </c>
      <c r="B26" s="42" t="s">
        <v>677</v>
      </c>
      <c r="C26" s="42" t="s">
        <v>671</v>
      </c>
      <c r="D26" s="42" t="s">
        <v>450</v>
      </c>
      <c r="E26" s="95" t="s">
        <v>700</v>
      </c>
      <c r="F26" s="54">
        <v>174928</v>
      </c>
      <c r="G26" s="69" t="s">
        <v>732</v>
      </c>
    </row>
    <row r="27" spans="1:7" ht="26.45" customHeight="1" x14ac:dyDescent="0.25">
      <c r="A27" s="37">
        <v>2022</v>
      </c>
      <c r="B27" s="42" t="s">
        <v>678</v>
      </c>
      <c r="C27" s="91" t="s">
        <v>458</v>
      </c>
      <c r="D27" s="91" t="s">
        <v>459</v>
      </c>
      <c r="E27" s="95" t="s">
        <v>701</v>
      </c>
      <c r="F27" s="54">
        <v>111360</v>
      </c>
      <c r="G27" s="69" t="s">
        <v>732</v>
      </c>
    </row>
    <row r="28" spans="1:7" ht="26.45" customHeight="1" x14ac:dyDescent="0.25">
      <c r="A28" s="37">
        <v>2022</v>
      </c>
      <c r="B28" s="42" t="s">
        <v>97</v>
      </c>
      <c r="C28" s="91" t="s">
        <v>306</v>
      </c>
      <c r="D28" s="91" t="s">
        <v>307</v>
      </c>
      <c r="E28" s="95" t="s">
        <v>702</v>
      </c>
      <c r="F28" s="54">
        <v>110432</v>
      </c>
      <c r="G28" s="69" t="s">
        <v>732</v>
      </c>
    </row>
    <row r="29" spans="1:7" ht="26.45" customHeight="1" x14ac:dyDescent="0.25">
      <c r="A29" s="37">
        <v>2022</v>
      </c>
      <c r="B29" s="42" t="s">
        <v>457</v>
      </c>
      <c r="C29" s="91" t="s">
        <v>341</v>
      </c>
      <c r="D29" s="91" t="s">
        <v>342</v>
      </c>
      <c r="E29" s="95" t="s">
        <v>703</v>
      </c>
      <c r="F29" s="54">
        <v>129456</v>
      </c>
      <c r="G29" s="69" t="s">
        <v>732</v>
      </c>
    </row>
    <row r="30" spans="1:7" ht="26.45" customHeight="1" x14ac:dyDescent="0.25">
      <c r="A30" s="37">
        <v>2022</v>
      </c>
      <c r="B30" s="88" t="s">
        <v>704</v>
      </c>
      <c r="C30" s="90" t="s">
        <v>430</v>
      </c>
      <c r="D30" s="89" t="s">
        <v>464</v>
      </c>
      <c r="E30" s="95" t="s">
        <v>705</v>
      </c>
      <c r="F30" s="96" t="s">
        <v>706</v>
      </c>
      <c r="G30" s="64"/>
    </row>
  </sheetData>
  <mergeCells count="1">
    <mergeCell ref="A1:F1"/>
  </mergeCells>
  <dataValidations count="1">
    <dataValidation type="list" allowBlank="1" showErrorMessage="1" sqref="C12">
      <formula1>#REF!</formula1>
    </dataValidation>
  </dataValidations>
  <hyperlinks>
    <hyperlink ref="G1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topLeftCell="A8" zoomScaleNormal="100" workbookViewId="0">
      <selection activeCell="J52" sqref="J52"/>
    </sheetView>
  </sheetViews>
  <sheetFormatPr baseColWidth="10" defaultColWidth="10.85546875" defaultRowHeight="16.5" x14ac:dyDescent="0.3"/>
  <cols>
    <col min="1" max="1" width="7.42578125" style="1" customWidth="1"/>
    <col min="2" max="2" width="12.5703125" style="1" customWidth="1"/>
    <col min="3" max="3" width="12.140625" style="1" bestFit="1" customWidth="1"/>
    <col min="4" max="4" width="11.85546875" style="1" bestFit="1" customWidth="1"/>
    <col min="5" max="5" width="11.85546875" style="1" customWidth="1"/>
    <col min="6" max="10" width="10.85546875" style="1"/>
    <col min="11" max="11" width="10.28515625" style="1" customWidth="1"/>
    <col min="12" max="13" width="10.85546875" style="1"/>
    <col min="14" max="14" width="12.140625" style="1" customWidth="1"/>
    <col min="15" max="15" width="12.42578125" style="1" bestFit="1" customWidth="1"/>
    <col min="16" max="16384" width="10.85546875" style="1"/>
  </cols>
  <sheetData>
    <row r="3" spans="2:12" ht="20.25" x14ac:dyDescent="0.3">
      <c r="B3" s="168" t="s">
        <v>16</v>
      </c>
      <c r="C3" s="168"/>
      <c r="D3" s="168"/>
      <c r="E3" s="168"/>
      <c r="F3" s="168"/>
      <c r="G3" s="168"/>
      <c r="H3" s="168"/>
      <c r="I3" s="168"/>
    </row>
    <row r="5" spans="2:12" x14ac:dyDescent="0.3">
      <c r="B5" s="169" t="s">
        <v>17</v>
      </c>
      <c r="C5" s="170"/>
      <c r="D5" s="170"/>
      <c r="E5" s="170"/>
      <c r="F5" s="170"/>
      <c r="G5" s="170"/>
      <c r="H5" s="170"/>
      <c r="I5" s="171"/>
    </row>
    <row r="6" spans="2:12" s="3" customFormat="1" ht="27" customHeight="1" x14ac:dyDescent="0.3">
      <c r="B6" s="134" t="s">
        <v>18</v>
      </c>
      <c r="C6" s="135" t="s">
        <v>19</v>
      </c>
      <c r="D6" s="135" t="s">
        <v>20</v>
      </c>
      <c r="E6" s="135" t="s">
        <v>21</v>
      </c>
      <c r="F6" s="135" t="s">
        <v>22</v>
      </c>
      <c r="G6" s="135" t="s">
        <v>23</v>
      </c>
      <c r="H6" s="135" t="s">
        <v>24</v>
      </c>
      <c r="I6" s="135" t="s">
        <v>25</v>
      </c>
      <c r="J6" s="19"/>
      <c r="K6" s="21"/>
    </row>
    <row r="7" spans="2:12" x14ac:dyDescent="0.3">
      <c r="B7" s="12" t="s">
        <v>26</v>
      </c>
      <c r="C7" s="4" t="s">
        <v>27</v>
      </c>
      <c r="D7" s="2">
        <v>39</v>
      </c>
      <c r="E7" s="2"/>
      <c r="F7" s="2">
        <v>35</v>
      </c>
      <c r="G7" s="2">
        <v>35</v>
      </c>
      <c r="H7" s="2"/>
      <c r="I7" s="2"/>
      <c r="J7" s="18"/>
      <c r="K7" s="18"/>
    </row>
    <row r="8" spans="2:12" x14ac:dyDescent="0.3">
      <c r="B8" s="12" t="s">
        <v>26</v>
      </c>
      <c r="C8" s="4" t="s">
        <v>28</v>
      </c>
      <c r="D8" s="10">
        <v>38</v>
      </c>
      <c r="E8" s="10"/>
      <c r="F8" s="10">
        <v>40</v>
      </c>
      <c r="G8" s="10">
        <v>40</v>
      </c>
      <c r="H8" s="2"/>
      <c r="I8" s="2"/>
      <c r="J8" s="18"/>
      <c r="K8" s="18"/>
    </row>
    <row r="9" spans="2:12" x14ac:dyDescent="0.3">
      <c r="B9" s="12" t="s">
        <v>29</v>
      </c>
      <c r="C9" s="4" t="s">
        <v>27</v>
      </c>
      <c r="D9" s="2">
        <v>29</v>
      </c>
      <c r="E9" s="2"/>
      <c r="F9" s="2">
        <v>29</v>
      </c>
      <c r="G9" s="2">
        <v>29</v>
      </c>
      <c r="H9" s="2"/>
      <c r="I9" s="2"/>
      <c r="J9" s="18"/>
      <c r="K9" s="18"/>
    </row>
    <row r="10" spans="2:12" x14ac:dyDescent="0.3">
      <c r="B10" s="12" t="s">
        <v>29</v>
      </c>
      <c r="C10" s="4" t="s">
        <v>28</v>
      </c>
      <c r="D10" s="2">
        <v>39</v>
      </c>
      <c r="E10" s="2"/>
      <c r="F10" s="2">
        <v>39</v>
      </c>
      <c r="G10" s="2">
        <v>39</v>
      </c>
      <c r="H10" s="2"/>
      <c r="I10" s="2"/>
      <c r="J10" s="18"/>
      <c r="L10" s="22"/>
    </row>
    <row r="11" spans="2:12" x14ac:dyDescent="0.3">
      <c r="B11" s="12" t="s">
        <v>30</v>
      </c>
      <c r="C11" s="4" t="s">
        <v>27</v>
      </c>
      <c r="D11" s="2">
        <v>26</v>
      </c>
      <c r="E11" s="2"/>
      <c r="F11" s="2">
        <v>10</v>
      </c>
      <c r="G11" s="2">
        <v>10</v>
      </c>
      <c r="H11" s="2"/>
      <c r="I11" s="2"/>
      <c r="J11" s="18"/>
      <c r="K11" s="18"/>
    </row>
    <row r="12" spans="2:12" x14ac:dyDescent="0.3">
      <c r="B12" s="12" t="s">
        <v>30</v>
      </c>
      <c r="C12" s="4" t="s">
        <v>28</v>
      </c>
      <c r="D12" s="2">
        <v>26</v>
      </c>
      <c r="E12" s="2"/>
      <c r="F12" s="2">
        <v>27</v>
      </c>
      <c r="G12" s="2">
        <v>27</v>
      </c>
      <c r="H12" s="2"/>
      <c r="I12" s="2"/>
      <c r="J12" s="18"/>
      <c r="K12" s="18"/>
    </row>
    <row r="13" spans="2:12" x14ac:dyDescent="0.3">
      <c r="B13" s="12" t="s">
        <v>31</v>
      </c>
      <c r="C13" s="4" t="s">
        <v>27</v>
      </c>
      <c r="D13" s="2">
        <v>15</v>
      </c>
      <c r="E13" s="2">
        <v>3</v>
      </c>
      <c r="F13" s="2">
        <v>18</v>
      </c>
      <c r="G13" s="2">
        <v>16</v>
      </c>
      <c r="H13" s="2">
        <v>1</v>
      </c>
      <c r="I13" s="2">
        <v>1</v>
      </c>
      <c r="J13" s="18"/>
      <c r="K13" s="18"/>
    </row>
    <row r="14" spans="2:12" x14ac:dyDescent="0.3">
      <c r="B14" s="12" t="s">
        <v>31</v>
      </c>
      <c r="C14" s="4" t="s">
        <v>28</v>
      </c>
      <c r="D14" s="2">
        <v>26</v>
      </c>
      <c r="E14" s="2"/>
      <c r="F14" s="2">
        <v>28</v>
      </c>
      <c r="G14" s="2">
        <v>28</v>
      </c>
      <c r="H14" s="2"/>
      <c r="I14" s="2"/>
      <c r="J14" s="18"/>
      <c r="K14" s="18"/>
    </row>
    <row r="15" spans="2:12" x14ac:dyDescent="0.3">
      <c r="B15" s="12" t="s">
        <v>32</v>
      </c>
      <c r="C15" s="4" t="s">
        <v>27</v>
      </c>
      <c r="D15" s="2">
        <v>7</v>
      </c>
      <c r="E15" s="2"/>
      <c r="F15" s="2">
        <v>7</v>
      </c>
      <c r="G15" s="2">
        <v>6</v>
      </c>
      <c r="H15" s="2">
        <v>2</v>
      </c>
      <c r="I15" s="2"/>
      <c r="J15" s="18"/>
      <c r="K15" s="18"/>
    </row>
    <row r="16" spans="2:12" x14ac:dyDescent="0.3">
      <c r="B16" s="12" t="s">
        <v>32</v>
      </c>
      <c r="C16" s="4" t="s">
        <v>33</v>
      </c>
      <c r="D16" s="2">
        <v>12</v>
      </c>
      <c r="E16" s="2"/>
      <c r="F16" s="2">
        <v>12</v>
      </c>
      <c r="G16" s="2">
        <v>11</v>
      </c>
      <c r="H16" s="2">
        <v>1</v>
      </c>
      <c r="I16" s="2"/>
      <c r="J16" s="18"/>
      <c r="K16" s="18"/>
    </row>
    <row r="17" spans="2:17" x14ac:dyDescent="0.3">
      <c r="B17" s="12" t="s">
        <v>32</v>
      </c>
      <c r="C17" s="4" t="s">
        <v>28</v>
      </c>
      <c r="D17" s="2">
        <v>27</v>
      </c>
      <c r="E17" s="2"/>
      <c r="F17" s="2">
        <v>26</v>
      </c>
      <c r="G17" s="2"/>
      <c r="H17" s="2">
        <v>26</v>
      </c>
      <c r="I17" s="2">
        <v>1</v>
      </c>
      <c r="J17" s="18"/>
      <c r="K17" s="18"/>
    </row>
    <row r="18" spans="2:17" x14ac:dyDescent="0.3">
      <c r="B18" s="12" t="s">
        <v>34</v>
      </c>
      <c r="C18" s="4" t="s">
        <v>27</v>
      </c>
      <c r="D18" s="2">
        <v>12</v>
      </c>
      <c r="E18" s="2"/>
      <c r="F18" s="2">
        <v>9</v>
      </c>
      <c r="G18" s="2">
        <v>1</v>
      </c>
      <c r="H18" s="2">
        <v>5</v>
      </c>
      <c r="I18" s="2"/>
      <c r="J18" s="18"/>
      <c r="K18" s="18"/>
    </row>
    <row r="19" spans="2:17" x14ac:dyDescent="0.3">
      <c r="B19" s="12" t="s">
        <v>34</v>
      </c>
      <c r="C19" s="4" t="s">
        <v>33</v>
      </c>
      <c r="D19" s="2"/>
      <c r="E19" s="2">
        <v>2</v>
      </c>
      <c r="F19" s="2">
        <v>2</v>
      </c>
      <c r="G19" s="2"/>
      <c r="H19" s="2">
        <v>3</v>
      </c>
      <c r="I19" s="2"/>
      <c r="J19" s="18"/>
      <c r="K19" s="18"/>
    </row>
    <row r="20" spans="2:17" x14ac:dyDescent="0.3">
      <c r="B20" s="133" t="s">
        <v>36</v>
      </c>
      <c r="C20" s="132"/>
      <c r="D20" s="133">
        <f t="shared" ref="D20:I20" si="0">SUM(D7:D19)</f>
        <v>296</v>
      </c>
      <c r="E20" s="133">
        <f t="shared" si="0"/>
        <v>5</v>
      </c>
      <c r="F20" s="133">
        <f t="shared" si="0"/>
        <v>282</v>
      </c>
      <c r="G20" s="133">
        <f t="shared" si="0"/>
        <v>242</v>
      </c>
      <c r="H20" s="133">
        <f t="shared" si="0"/>
        <v>38</v>
      </c>
      <c r="I20" s="133">
        <f t="shared" si="0"/>
        <v>2</v>
      </c>
      <c r="J20" s="20"/>
      <c r="K20" s="18"/>
    </row>
    <row r="31" spans="2:17" x14ac:dyDescent="0.3">
      <c r="P31" s="47"/>
      <c r="Q31" s="47"/>
    </row>
    <row r="32" spans="2:17" x14ac:dyDescent="0.3">
      <c r="P32" s="47"/>
      <c r="Q32" s="47"/>
    </row>
    <row r="33" spans="16:17" x14ac:dyDescent="0.3">
      <c r="P33" s="47" t="s">
        <v>37</v>
      </c>
      <c r="Q33" s="47">
        <f>+E20+D20</f>
        <v>301</v>
      </c>
    </row>
    <row r="34" spans="16:17" x14ac:dyDescent="0.3">
      <c r="P34" s="47" t="s">
        <v>22</v>
      </c>
      <c r="Q34" s="47">
        <f>+F20</f>
        <v>282</v>
      </c>
    </row>
    <row r="35" spans="16:17" x14ac:dyDescent="0.3">
      <c r="P35" s="47" t="s">
        <v>23</v>
      </c>
      <c r="Q35" s="47">
        <f>+G20</f>
        <v>242</v>
      </c>
    </row>
    <row r="36" spans="16:17" x14ac:dyDescent="0.3">
      <c r="P36" s="47"/>
      <c r="Q36" s="47"/>
    </row>
    <row r="37" spans="16:17" x14ac:dyDescent="0.3">
      <c r="P37" s="47"/>
      <c r="Q37" s="47"/>
    </row>
    <row r="38" spans="16:17" x14ac:dyDescent="0.3">
      <c r="P38" s="47"/>
      <c r="Q38" s="47"/>
    </row>
    <row r="39" spans="16:17" x14ac:dyDescent="0.3">
      <c r="P39" s="47"/>
      <c r="Q39" s="47"/>
    </row>
  </sheetData>
  <mergeCells count="2">
    <mergeCell ref="B3:I3"/>
    <mergeCell ref="B5:I5"/>
  </mergeCells>
  <phoneticPr fontId="30" type="noConversion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opLeftCell="A16" zoomScaleNormal="100" workbookViewId="0">
      <selection activeCell="L36" sqref="L36"/>
    </sheetView>
  </sheetViews>
  <sheetFormatPr baseColWidth="10" defaultColWidth="10.85546875" defaultRowHeight="16.5" outlineLevelRow="2" x14ac:dyDescent="0.3"/>
  <cols>
    <col min="1" max="1" width="7.42578125" style="1" customWidth="1"/>
    <col min="2" max="2" width="12.5703125" style="1" hidden="1" customWidth="1"/>
    <col min="3" max="3" width="15.7109375" style="1" customWidth="1"/>
    <col min="4" max="4" width="11.85546875" style="1" bestFit="1" customWidth="1"/>
    <col min="5" max="5" width="11.85546875" style="1" customWidth="1"/>
    <col min="6" max="10" width="10.85546875" style="1"/>
    <col min="11" max="11" width="10.28515625" style="1" customWidth="1"/>
    <col min="12" max="13" width="10.85546875" style="1"/>
    <col min="14" max="14" width="12.140625" style="1" customWidth="1"/>
    <col min="15" max="15" width="12.42578125" style="1" bestFit="1" customWidth="1"/>
    <col min="16" max="16384" width="10.85546875" style="1"/>
  </cols>
  <sheetData>
    <row r="2" spans="2:12" x14ac:dyDescent="0.3">
      <c r="B2" s="1" t="s">
        <v>38</v>
      </c>
    </row>
    <row r="3" spans="2:12" ht="20.25" x14ac:dyDescent="0.3">
      <c r="C3" s="168" t="s">
        <v>9</v>
      </c>
      <c r="D3" s="168"/>
      <c r="E3" s="168"/>
      <c r="F3" s="168"/>
      <c r="G3" s="168"/>
      <c r="H3" s="168"/>
      <c r="I3" s="168"/>
    </row>
    <row r="5" spans="2:12" x14ac:dyDescent="0.3">
      <c r="B5" s="166"/>
      <c r="C5" s="167"/>
      <c r="D5" s="167"/>
      <c r="E5" s="167"/>
      <c r="F5" s="167"/>
      <c r="G5" s="167"/>
      <c r="H5" s="167"/>
      <c r="I5" s="167"/>
    </row>
    <row r="6" spans="2:12" s="3" customFormat="1" ht="27" customHeight="1" x14ac:dyDescent="0.3">
      <c r="B6" s="11" t="s">
        <v>18</v>
      </c>
      <c r="C6" s="128" t="s">
        <v>19</v>
      </c>
      <c r="D6" s="128" t="s">
        <v>20</v>
      </c>
      <c r="E6" s="128" t="s">
        <v>21</v>
      </c>
      <c r="F6" s="128" t="s">
        <v>22</v>
      </c>
      <c r="G6" s="128" t="s">
        <v>23</v>
      </c>
      <c r="H6" s="128" t="s">
        <v>24</v>
      </c>
      <c r="I6" s="128" t="s">
        <v>25</v>
      </c>
      <c r="J6" s="19"/>
      <c r="K6" s="21"/>
    </row>
    <row r="7" spans="2:12" hidden="1" outlineLevel="2" x14ac:dyDescent="0.3">
      <c r="B7" s="12" t="s">
        <v>26</v>
      </c>
      <c r="C7" s="4" t="s">
        <v>27</v>
      </c>
      <c r="D7" s="2">
        <v>39</v>
      </c>
      <c r="E7" s="2"/>
      <c r="F7" s="2">
        <v>35</v>
      </c>
      <c r="G7" s="2">
        <v>35</v>
      </c>
      <c r="H7" s="2"/>
      <c r="I7" s="2"/>
      <c r="J7" s="18"/>
      <c r="K7" s="18"/>
      <c r="L7" s="1" t="s">
        <v>39</v>
      </c>
    </row>
    <row r="8" spans="2:12" hidden="1" outlineLevel="2" x14ac:dyDescent="0.3">
      <c r="B8" s="12" t="s">
        <v>29</v>
      </c>
      <c r="C8" s="4" t="s">
        <v>27</v>
      </c>
      <c r="D8" s="2">
        <v>29</v>
      </c>
      <c r="E8" s="2"/>
      <c r="F8" s="2">
        <v>29</v>
      </c>
      <c r="G8" s="2">
        <v>29</v>
      </c>
      <c r="H8" s="2"/>
      <c r="I8" s="2"/>
      <c r="J8" s="18"/>
      <c r="K8" s="18"/>
    </row>
    <row r="9" spans="2:12" hidden="1" outlineLevel="2" x14ac:dyDescent="0.3">
      <c r="B9" s="12" t="s">
        <v>30</v>
      </c>
      <c r="C9" s="4" t="s">
        <v>27</v>
      </c>
      <c r="D9" s="2">
        <v>26</v>
      </c>
      <c r="E9" s="2"/>
      <c r="F9" s="2">
        <v>10</v>
      </c>
      <c r="G9" s="2">
        <v>10</v>
      </c>
      <c r="H9" s="2"/>
      <c r="I9" s="2"/>
      <c r="J9" s="18"/>
      <c r="K9" s="18"/>
      <c r="L9" s="1" t="s">
        <v>40</v>
      </c>
    </row>
    <row r="10" spans="2:12" hidden="1" outlineLevel="2" x14ac:dyDescent="0.3">
      <c r="B10" s="12" t="s">
        <v>31</v>
      </c>
      <c r="C10" s="4" t="s">
        <v>27</v>
      </c>
      <c r="D10" s="2">
        <v>15</v>
      </c>
      <c r="E10" s="2">
        <v>3</v>
      </c>
      <c r="F10" s="2">
        <v>18</v>
      </c>
      <c r="G10" s="2">
        <v>16</v>
      </c>
      <c r="H10" s="2">
        <v>1</v>
      </c>
      <c r="I10" s="2">
        <v>1</v>
      </c>
      <c r="J10" s="18"/>
      <c r="K10" s="18"/>
      <c r="L10" s="1" t="s">
        <v>41</v>
      </c>
    </row>
    <row r="11" spans="2:12" hidden="1" outlineLevel="2" x14ac:dyDescent="0.3">
      <c r="B11" s="12" t="s">
        <v>32</v>
      </c>
      <c r="C11" s="4" t="s">
        <v>27</v>
      </c>
      <c r="D11" s="123">
        <v>7</v>
      </c>
      <c r="E11" s="123">
        <v>0</v>
      </c>
      <c r="F11" s="123">
        <v>7</v>
      </c>
      <c r="G11" s="123">
        <v>6</v>
      </c>
      <c r="H11" s="123">
        <v>2</v>
      </c>
      <c r="I11" s="123">
        <v>0</v>
      </c>
      <c r="J11" s="18"/>
      <c r="K11" s="18"/>
    </row>
    <row r="12" spans="2:12" hidden="1" outlineLevel="2" x14ac:dyDescent="0.3">
      <c r="B12" s="12" t="s">
        <v>34</v>
      </c>
      <c r="C12" s="4" t="s">
        <v>27</v>
      </c>
      <c r="D12" s="123">
        <v>12</v>
      </c>
      <c r="E12" s="123">
        <v>0</v>
      </c>
      <c r="F12" s="123">
        <v>9</v>
      </c>
      <c r="G12" s="123">
        <v>1</v>
      </c>
      <c r="H12" s="123">
        <v>5</v>
      </c>
      <c r="I12" s="123">
        <v>0</v>
      </c>
      <c r="J12" s="18"/>
      <c r="K12" s="18"/>
    </row>
    <row r="13" spans="2:12" outlineLevel="1" collapsed="1" x14ac:dyDescent="0.3">
      <c r="B13" s="102"/>
      <c r="C13" s="103" t="s">
        <v>27</v>
      </c>
      <c r="D13" s="104">
        <f t="shared" ref="D13:I13" si="0">SUBTOTAL(9,D7:D12)</f>
        <v>128</v>
      </c>
      <c r="E13" s="104">
        <f t="shared" si="0"/>
        <v>3</v>
      </c>
      <c r="F13" s="104">
        <f t="shared" si="0"/>
        <v>108</v>
      </c>
      <c r="G13" s="104">
        <f t="shared" si="0"/>
        <v>97</v>
      </c>
      <c r="H13" s="104">
        <f t="shared" si="0"/>
        <v>8</v>
      </c>
      <c r="I13" s="104">
        <f t="shared" si="0"/>
        <v>1</v>
      </c>
      <c r="J13" s="18"/>
      <c r="K13" s="18"/>
    </row>
    <row r="14" spans="2:12" hidden="1" outlineLevel="2" x14ac:dyDescent="0.3">
      <c r="B14" s="12" t="s">
        <v>32</v>
      </c>
      <c r="C14" s="4" t="s">
        <v>33</v>
      </c>
      <c r="D14" s="2">
        <v>12</v>
      </c>
      <c r="E14" s="2">
        <v>0</v>
      </c>
      <c r="F14" s="2">
        <v>12</v>
      </c>
      <c r="G14" s="2">
        <v>11</v>
      </c>
      <c r="H14" s="2">
        <v>1</v>
      </c>
      <c r="I14" s="2">
        <v>0</v>
      </c>
      <c r="J14" s="18"/>
      <c r="K14" s="18"/>
    </row>
    <row r="15" spans="2:12" hidden="1" outlineLevel="2" x14ac:dyDescent="0.3">
      <c r="B15" s="12" t="s">
        <v>34</v>
      </c>
      <c r="C15" s="4" t="s">
        <v>33</v>
      </c>
      <c r="D15" s="2">
        <v>1</v>
      </c>
      <c r="E15" s="2">
        <v>2</v>
      </c>
      <c r="F15" s="2">
        <v>3</v>
      </c>
      <c r="G15" s="2">
        <v>0</v>
      </c>
      <c r="H15" s="2">
        <v>3</v>
      </c>
      <c r="I15" s="2">
        <v>0</v>
      </c>
      <c r="J15" s="18"/>
      <c r="K15" s="18"/>
    </row>
    <row r="16" spans="2:12" outlineLevel="1" collapsed="1" x14ac:dyDescent="0.3">
      <c r="B16" s="102"/>
      <c r="C16" s="105" t="s">
        <v>33</v>
      </c>
      <c r="D16" s="104">
        <f t="shared" ref="D16:H16" si="1">SUBTOTAL(9,D14:D15)</f>
        <v>13</v>
      </c>
      <c r="E16" s="104">
        <f t="shared" si="1"/>
        <v>2</v>
      </c>
      <c r="F16" s="104">
        <f t="shared" si="1"/>
        <v>15</v>
      </c>
      <c r="G16" s="104">
        <f t="shared" si="1"/>
        <v>11</v>
      </c>
      <c r="H16" s="104">
        <f t="shared" si="1"/>
        <v>4</v>
      </c>
      <c r="I16" s="104"/>
      <c r="J16" s="18"/>
      <c r="K16" s="18"/>
    </row>
    <row r="17" spans="2:12" hidden="1" outlineLevel="2" x14ac:dyDescent="0.3">
      <c r="B17" s="12" t="s">
        <v>26</v>
      </c>
      <c r="C17" s="4" t="s">
        <v>28</v>
      </c>
      <c r="D17" s="10">
        <v>38</v>
      </c>
      <c r="E17" s="10"/>
      <c r="F17" s="10">
        <v>40</v>
      </c>
      <c r="G17" s="10">
        <v>40</v>
      </c>
      <c r="H17" s="2"/>
      <c r="I17" s="2"/>
      <c r="J17" s="18"/>
      <c r="K17" s="18"/>
      <c r="L17" s="1" t="s">
        <v>42</v>
      </c>
    </row>
    <row r="18" spans="2:12" hidden="1" outlineLevel="2" x14ac:dyDescent="0.3">
      <c r="B18" s="12" t="s">
        <v>29</v>
      </c>
      <c r="C18" s="4" t="s">
        <v>28</v>
      </c>
      <c r="D18" s="2">
        <v>39</v>
      </c>
      <c r="E18" s="2"/>
      <c r="F18" s="2">
        <v>39</v>
      </c>
      <c r="G18" s="2">
        <v>39</v>
      </c>
      <c r="H18" s="2"/>
      <c r="I18" s="2"/>
      <c r="J18" s="18"/>
      <c r="L18" s="13" t="s">
        <v>43</v>
      </c>
    </row>
    <row r="19" spans="2:12" hidden="1" outlineLevel="2" x14ac:dyDescent="0.3">
      <c r="B19" s="12" t="s">
        <v>30</v>
      </c>
      <c r="C19" s="4" t="s">
        <v>28</v>
      </c>
      <c r="D19" s="2">
        <v>26</v>
      </c>
      <c r="E19" s="2"/>
      <c r="F19" s="2">
        <v>27</v>
      </c>
      <c r="G19" s="2">
        <v>27</v>
      </c>
      <c r="H19" s="2"/>
      <c r="I19" s="2"/>
      <c r="J19" s="18"/>
      <c r="K19" s="18"/>
      <c r="L19" s="1" t="s">
        <v>44</v>
      </c>
    </row>
    <row r="20" spans="2:12" hidden="1" outlineLevel="2" x14ac:dyDescent="0.3">
      <c r="B20" s="12" t="s">
        <v>31</v>
      </c>
      <c r="C20" s="4" t="s">
        <v>28</v>
      </c>
      <c r="D20" s="2">
        <v>26</v>
      </c>
      <c r="E20" s="2"/>
      <c r="F20" s="2">
        <v>28</v>
      </c>
      <c r="G20" s="2">
        <v>28</v>
      </c>
      <c r="H20" s="2"/>
      <c r="I20" s="2"/>
      <c r="J20" s="18"/>
      <c r="K20" s="18"/>
      <c r="L20" s="1" t="s">
        <v>45</v>
      </c>
    </row>
    <row r="21" spans="2:12" hidden="1" outlineLevel="2" x14ac:dyDescent="0.3">
      <c r="B21" s="12" t="s">
        <v>32</v>
      </c>
      <c r="C21" s="4" t="s">
        <v>28</v>
      </c>
      <c r="D21" s="2">
        <v>27</v>
      </c>
      <c r="E21" s="2"/>
      <c r="F21" s="2">
        <v>26</v>
      </c>
      <c r="G21" s="2"/>
      <c r="H21" s="2">
        <v>26</v>
      </c>
      <c r="I21" s="2">
        <v>1</v>
      </c>
      <c r="J21" s="18"/>
      <c r="K21" s="18"/>
    </row>
    <row r="22" spans="2:12" outlineLevel="1" collapsed="1" x14ac:dyDescent="0.3">
      <c r="B22" s="102"/>
      <c r="C22" s="105" t="s">
        <v>28</v>
      </c>
      <c r="D22" s="104">
        <f t="shared" ref="D22:I22" si="2">SUBTOTAL(9,D17:D21)</f>
        <v>156</v>
      </c>
      <c r="E22" s="104"/>
      <c r="F22" s="104">
        <f t="shared" si="2"/>
        <v>160</v>
      </c>
      <c r="G22" s="104">
        <f t="shared" si="2"/>
        <v>134</v>
      </c>
      <c r="H22" s="104">
        <f t="shared" si="2"/>
        <v>26</v>
      </c>
      <c r="I22" s="104">
        <f t="shared" si="2"/>
        <v>1</v>
      </c>
      <c r="J22" s="18"/>
      <c r="K22" s="18"/>
    </row>
    <row r="23" spans="2:12" x14ac:dyDescent="0.3">
      <c r="B23" s="87"/>
      <c r="C23" s="132" t="s">
        <v>35</v>
      </c>
      <c r="D23" s="133">
        <f t="shared" ref="D23:I23" si="3">SUBTOTAL(9,D7:D21)</f>
        <v>297</v>
      </c>
      <c r="E23" s="133">
        <f t="shared" si="3"/>
        <v>5</v>
      </c>
      <c r="F23" s="133">
        <f t="shared" si="3"/>
        <v>283</v>
      </c>
      <c r="G23" s="133">
        <f t="shared" si="3"/>
        <v>242</v>
      </c>
      <c r="H23" s="133">
        <f t="shared" si="3"/>
        <v>38</v>
      </c>
      <c r="I23" s="133">
        <f t="shared" si="3"/>
        <v>2</v>
      </c>
      <c r="J23" s="18"/>
      <c r="K23" s="18"/>
    </row>
  </sheetData>
  <sortState ref="B7:L19">
    <sortCondition ref="C7:C19"/>
  </sortState>
  <mergeCells count="2">
    <mergeCell ref="B5:I5"/>
    <mergeCell ref="C3:I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opLeftCell="A15" zoomScaleNormal="100" workbookViewId="0">
      <selection activeCell="K32" sqref="K32"/>
    </sheetView>
  </sheetViews>
  <sheetFormatPr baseColWidth="10" defaultColWidth="10.85546875" defaultRowHeight="16.5" x14ac:dyDescent="0.3"/>
  <cols>
    <col min="1" max="1" width="7.42578125" style="1" customWidth="1"/>
    <col min="2" max="2" width="12.5703125" style="1" customWidth="1"/>
    <col min="3" max="3" width="20" style="1" customWidth="1"/>
    <col min="4" max="4" width="11.85546875" style="18" bestFit="1" customWidth="1"/>
    <col min="5" max="5" width="11.85546875" style="18" customWidth="1"/>
    <col min="6" max="7" width="10.85546875" style="18"/>
    <col min="8" max="8" width="9" style="18" bestFit="1" customWidth="1"/>
    <col min="9" max="9" width="10.85546875" style="18"/>
    <col min="10" max="10" width="12.85546875" style="18" customWidth="1"/>
    <col min="11" max="12" width="10.85546875" style="18"/>
    <col min="13" max="13" width="12.140625" style="18" customWidth="1"/>
    <col min="14" max="14" width="12.42578125" style="18" bestFit="1" customWidth="1"/>
    <col min="15" max="16384" width="10.85546875" style="1"/>
  </cols>
  <sheetData>
    <row r="1" spans="2:14" ht="18.75" x14ac:dyDescent="0.3">
      <c r="B1" s="178" t="s">
        <v>46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2:14" ht="14.45" customHeight="1" x14ac:dyDescent="0.3">
      <c r="B2" s="176" t="s">
        <v>18</v>
      </c>
      <c r="C2" s="174" t="s">
        <v>47</v>
      </c>
      <c r="D2" s="174"/>
      <c r="E2" s="174"/>
      <c r="F2" s="174"/>
      <c r="G2" s="174"/>
      <c r="H2" s="174"/>
      <c r="I2" s="174"/>
      <c r="J2" s="175" t="s">
        <v>48</v>
      </c>
      <c r="K2" s="175"/>
      <c r="L2" s="175"/>
      <c r="M2" s="175"/>
      <c r="N2" s="175"/>
    </row>
    <row r="3" spans="2:14" ht="66" x14ac:dyDescent="0.3">
      <c r="B3" s="177"/>
      <c r="C3" s="136" t="s">
        <v>49</v>
      </c>
      <c r="D3" s="137" t="s">
        <v>20</v>
      </c>
      <c r="E3" s="137" t="s">
        <v>50</v>
      </c>
      <c r="F3" s="137" t="s">
        <v>22</v>
      </c>
      <c r="G3" s="137" t="s">
        <v>23</v>
      </c>
      <c r="H3" s="137" t="s">
        <v>51</v>
      </c>
      <c r="I3" s="137" t="s">
        <v>24</v>
      </c>
      <c r="J3" s="138" t="s">
        <v>52</v>
      </c>
      <c r="K3" s="139" t="s">
        <v>53</v>
      </c>
      <c r="L3" s="139" t="s">
        <v>54</v>
      </c>
      <c r="M3" s="138" t="s">
        <v>731</v>
      </c>
      <c r="N3" s="138" t="s">
        <v>55</v>
      </c>
    </row>
    <row r="4" spans="2:14" ht="33" x14ac:dyDescent="0.3">
      <c r="B4" s="9">
        <v>2018</v>
      </c>
      <c r="C4" s="5" t="s">
        <v>56</v>
      </c>
      <c r="D4" s="172">
        <v>39</v>
      </c>
      <c r="E4" s="9"/>
      <c r="F4" s="9">
        <v>33</v>
      </c>
      <c r="G4" s="9">
        <v>33</v>
      </c>
      <c r="H4" s="9"/>
      <c r="I4" s="9"/>
      <c r="J4" s="9">
        <v>11</v>
      </c>
      <c r="K4" s="9">
        <v>11</v>
      </c>
      <c r="L4" s="9"/>
      <c r="M4" s="9"/>
      <c r="N4" s="9"/>
    </row>
    <row r="5" spans="2:14" x14ac:dyDescent="0.3">
      <c r="B5" s="9">
        <v>2018</v>
      </c>
      <c r="C5" s="4" t="s">
        <v>57</v>
      </c>
      <c r="D5" s="173"/>
      <c r="E5" s="9"/>
      <c r="F5" s="9">
        <v>2</v>
      </c>
      <c r="G5" s="9">
        <v>2</v>
      </c>
      <c r="H5" s="9"/>
      <c r="I5" s="9"/>
      <c r="J5" s="9">
        <v>233</v>
      </c>
      <c r="K5" s="9">
        <f>+J5-M5</f>
        <v>218</v>
      </c>
      <c r="L5" s="9"/>
      <c r="M5" s="9">
        <v>15</v>
      </c>
      <c r="N5" s="9"/>
    </row>
    <row r="6" spans="2:14" x14ac:dyDescent="0.3">
      <c r="B6" s="9">
        <v>2019</v>
      </c>
      <c r="C6" s="4" t="s">
        <v>56</v>
      </c>
      <c r="D6" s="2">
        <v>19</v>
      </c>
      <c r="E6" s="2"/>
      <c r="F6" s="9">
        <v>19</v>
      </c>
      <c r="G6" s="9">
        <v>19</v>
      </c>
      <c r="H6" s="9"/>
      <c r="I6" s="9"/>
      <c r="J6" s="9">
        <v>99</v>
      </c>
      <c r="K6" s="9">
        <v>98</v>
      </c>
      <c r="L6" s="9"/>
      <c r="M6" s="9">
        <v>1</v>
      </c>
      <c r="N6" s="9"/>
    </row>
    <row r="7" spans="2:14" x14ac:dyDescent="0.3">
      <c r="B7" s="9">
        <v>2019</v>
      </c>
      <c r="C7" s="4" t="s">
        <v>58</v>
      </c>
      <c r="D7" s="2">
        <v>10</v>
      </c>
      <c r="E7" s="2"/>
      <c r="F7" s="9">
        <v>10</v>
      </c>
      <c r="G7" s="9">
        <v>10</v>
      </c>
      <c r="H7" s="9"/>
      <c r="I7" s="9"/>
      <c r="J7" s="9">
        <v>61</v>
      </c>
      <c r="K7" s="9">
        <v>61</v>
      </c>
      <c r="L7" s="9"/>
      <c r="M7" s="9"/>
      <c r="N7" s="9"/>
    </row>
    <row r="8" spans="2:14" x14ac:dyDescent="0.3">
      <c r="B8" s="9">
        <v>2020</v>
      </c>
      <c r="C8" s="4" t="s">
        <v>59</v>
      </c>
      <c r="D8" s="2">
        <v>11</v>
      </c>
      <c r="E8" s="2"/>
      <c r="F8" s="9">
        <v>9</v>
      </c>
      <c r="G8" s="9">
        <v>9</v>
      </c>
      <c r="H8" s="9"/>
      <c r="I8" s="9"/>
      <c r="J8" s="9">
        <v>7</v>
      </c>
      <c r="K8" s="9">
        <v>7</v>
      </c>
      <c r="L8" s="9"/>
      <c r="M8" s="9"/>
      <c r="N8" s="9"/>
    </row>
    <row r="9" spans="2:14" x14ac:dyDescent="0.3">
      <c r="B9" s="9">
        <v>2020</v>
      </c>
      <c r="C9" s="4" t="s">
        <v>60</v>
      </c>
      <c r="D9" s="2">
        <v>15</v>
      </c>
      <c r="E9" s="2"/>
      <c r="F9" s="9">
        <v>1</v>
      </c>
      <c r="G9" s="9">
        <v>1</v>
      </c>
      <c r="H9" s="9"/>
      <c r="I9" s="9"/>
      <c r="J9" s="9"/>
      <c r="K9" s="9"/>
      <c r="L9" s="9"/>
      <c r="M9" s="9"/>
      <c r="N9" s="9"/>
    </row>
    <row r="10" spans="2:14" x14ac:dyDescent="0.3">
      <c r="B10" s="9">
        <v>2021</v>
      </c>
      <c r="C10" s="4" t="s">
        <v>59</v>
      </c>
      <c r="D10" s="2">
        <v>9</v>
      </c>
      <c r="E10" s="2"/>
      <c r="F10" s="9">
        <v>9</v>
      </c>
      <c r="G10" s="9">
        <v>9</v>
      </c>
      <c r="H10" s="9"/>
      <c r="I10" s="9"/>
      <c r="J10" s="9">
        <v>57</v>
      </c>
      <c r="K10" s="9">
        <f>57-19</f>
        <v>38</v>
      </c>
      <c r="L10" s="9"/>
      <c r="M10" s="9">
        <v>19</v>
      </c>
      <c r="N10" s="9"/>
    </row>
    <row r="11" spans="2:14" x14ac:dyDescent="0.3">
      <c r="B11" s="9">
        <v>2021</v>
      </c>
      <c r="C11" s="4" t="s">
        <v>60</v>
      </c>
      <c r="D11" s="2">
        <v>6</v>
      </c>
      <c r="E11" s="2">
        <v>2</v>
      </c>
      <c r="F11" s="9">
        <v>8</v>
      </c>
      <c r="G11" s="9">
        <v>6</v>
      </c>
      <c r="H11" s="9">
        <v>1</v>
      </c>
      <c r="I11" s="9">
        <v>1</v>
      </c>
      <c r="J11" s="9">
        <v>21</v>
      </c>
      <c r="K11" s="9">
        <v>12</v>
      </c>
      <c r="L11" s="9"/>
      <c r="M11" s="9">
        <v>44</v>
      </c>
      <c r="N11" s="9"/>
    </row>
    <row r="12" spans="2:14" x14ac:dyDescent="0.3">
      <c r="B12" s="9">
        <v>2021</v>
      </c>
      <c r="C12" s="4" t="s">
        <v>61</v>
      </c>
      <c r="D12" s="2"/>
      <c r="E12" s="2">
        <v>1</v>
      </c>
      <c r="F12" s="9">
        <v>1</v>
      </c>
      <c r="G12" s="9">
        <v>1</v>
      </c>
      <c r="H12" s="9"/>
      <c r="I12" s="9"/>
      <c r="J12" s="9"/>
      <c r="K12" s="9">
        <v>0</v>
      </c>
      <c r="L12" s="9"/>
      <c r="M12" s="9"/>
      <c r="N12" s="9"/>
    </row>
    <row r="13" spans="2:14" x14ac:dyDescent="0.3">
      <c r="B13" s="9">
        <v>2022</v>
      </c>
      <c r="C13" s="4" t="s">
        <v>60</v>
      </c>
      <c r="D13" s="2">
        <f>12+7</f>
        <v>19</v>
      </c>
      <c r="E13" s="2"/>
      <c r="F13" s="9">
        <v>19</v>
      </c>
      <c r="G13" s="9">
        <v>17</v>
      </c>
      <c r="H13" s="9"/>
      <c r="I13" s="9">
        <v>2</v>
      </c>
      <c r="J13" s="9">
        <v>123</v>
      </c>
      <c r="K13" s="9">
        <v>63</v>
      </c>
      <c r="L13" s="9">
        <v>6</v>
      </c>
      <c r="M13" s="9">
        <v>91</v>
      </c>
      <c r="N13" s="9">
        <v>19</v>
      </c>
    </row>
    <row r="14" spans="2:14" x14ac:dyDescent="0.3">
      <c r="B14" s="9">
        <v>2023</v>
      </c>
      <c r="C14" s="4" t="s">
        <v>747</v>
      </c>
      <c r="D14" s="2">
        <v>1</v>
      </c>
      <c r="E14" s="2">
        <v>1</v>
      </c>
      <c r="F14" s="9">
        <v>1</v>
      </c>
      <c r="G14" s="9"/>
      <c r="H14" s="9"/>
      <c r="I14" s="9">
        <v>1</v>
      </c>
      <c r="J14" s="9"/>
      <c r="K14" s="9"/>
      <c r="L14" s="9"/>
      <c r="M14" s="9"/>
      <c r="N14" s="9"/>
    </row>
    <row r="15" spans="2:14" x14ac:dyDescent="0.3">
      <c r="B15" s="9">
        <v>2023</v>
      </c>
      <c r="C15" s="4" t="s">
        <v>757</v>
      </c>
      <c r="D15" s="2">
        <v>1</v>
      </c>
      <c r="E15" s="2"/>
      <c r="F15" s="9">
        <v>1</v>
      </c>
      <c r="G15" s="9"/>
      <c r="H15" s="9"/>
      <c r="I15" s="9">
        <v>1</v>
      </c>
      <c r="J15" s="9"/>
      <c r="K15" s="9"/>
      <c r="L15" s="9"/>
      <c r="M15" s="9"/>
      <c r="N15" s="9"/>
    </row>
    <row r="16" spans="2:14" x14ac:dyDescent="0.3">
      <c r="B16" s="9">
        <v>2023</v>
      </c>
      <c r="C16" s="4" t="s">
        <v>60</v>
      </c>
      <c r="D16" s="9">
        <v>2</v>
      </c>
      <c r="E16" s="2"/>
      <c r="F16" s="9">
        <v>2</v>
      </c>
      <c r="G16" s="9"/>
      <c r="H16" s="9"/>
      <c r="I16" s="9">
        <v>2</v>
      </c>
      <c r="J16" s="9"/>
      <c r="K16" s="9"/>
      <c r="L16" s="9"/>
      <c r="M16" s="9"/>
      <c r="N16" s="9"/>
    </row>
    <row r="17" spans="2:14" x14ac:dyDescent="0.3">
      <c r="B17" s="9">
        <v>2023</v>
      </c>
      <c r="C17" s="4" t="s">
        <v>62</v>
      </c>
      <c r="D17" s="2">
        <v>7</v>
      </c>
      <c r="E17" s="2"/>
      <c r="F17" s="9">
        <v>4</v>
      </c>
      <c r="G17" s="9">
        <v>1</v>
      </c>
      <c r="H17" s="9"/>
      <c r="I17" s="9">
        <v>3</v>
      </c>
      <c r="J17" s="9">
        <v>16</v>
      </c>
      <c r="K17" s="9"/>
      <c r="L17" s="9"/>
      <c r="M17" s="9"/>
      <c r="N17" s="9"/>
    </row>
    <row r="18" spans="2:14" x14ac:dyDescent="0.3">
      <c r="B18" s="9">
        <v>2023</v>
      </c>
      <c r="C18" s="4" t="s">
        <v>59</v>
      </c>
      <c r="D18" s="2">
        <v>4</v>
      </c>
      <c r="E18" s="2"/>
      <c r="F18" s="9">
        <v>4</v>
      </c>
      <c r="G18" s="9"/>
      <c r="H18" s="9"/>
      <c r="I18" s="9">
        <v>4</v>
      </c>
      <c r="J18" s="9"/>
      <c r="K18" s="9"/>
      <c r="L18" s="9"/>
      <c r="M18" s="9"/>
      <c r="N18" s="9"/>
    </row>
    <row r="19" spans="2:14" x14ac:dyDescent="0.3">
      <c r="B19" s="132"/>
      <c r="C19" s="132"/>
      <c r="D19" s="133">
        <f t="shared" ref="D19:N19" si="0">SUM(D4:D18)</f>
        <v>143</v>
      </c>
      <c r="E19" s="133">
        <f t="shared" si="0"/>
        <v>4</v>
      </c>
      <c r="F19" s="133">
        <f t="shared" si="0"/>
        <v>123</v>
      </c>
      <c r="G19" s="133">
        <f t="shared" si="0"/>
        <v>108</v>
      </c>
      <c r="H19" s="133">
        <f t="shared" si="0"/>
        <v>1</v>
      </c>
      <c r="I19" s="133">
        <f t="shared" si="0"/>
        <v>14</v>
      </c>
      <c r="J19" s="140">
        <f t="shared" si="0"/>
        <v>628</v>
      </c>
      <c r="K19" s="140">
        <f t="shared" si="0"/>
        <v>508</v>
      </c>
      <c r="L19" s="140">
        <f t="shared" si="0"/>
        <v>6</v>
      </c>
      <c r="M19" s="140">
        <f t="shared" si="0"/>
        <v>170</v>
      </c>
      <c r="N19" s="140">
        <f t="shared" si="0"/>
        <v>19</v>
      </c>
    </row>
    <row r="20" spans="2:14" x14ac:dyDescent="0.3">
      <c r="B20" s="1" t="s">
        <v>63</v>
      </c>
    </row>
  </sheetData>
  <mergeCells count="5">
    <mergeCell ref="D4:D5"/>
    <mergeCell ref="C2:I2"/>
    <mergeCell ref="J2:N2"/>
    <mergeCell ref="B2:B3"/>
    <mergeCell ref="B1:N1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1" workbookViewId="0">
      <selection activeCell="C40" sqref="C40"/>
    </sheetView>
  </sheetViews>
  <sheetFormatPr baseColWidth="10" defaultColWidth="10.85546875" defaultRowHeight="15" x14ac:dyDescent="0.25"/>
  <cols>
    <col min="1" max="1" width="10.85546875" style="48"/>
    <col min="2" max="2" width="6.85546875" style="48" bestFit="1" customWidth="1"/>
    <col min="3" max="3" width="35.85546875" style="48" customWidth="1"/>
    <col min="4" max="6" width="10.85546875" style="48"/>
    <col min="7" max="8" width="12.140625" style="48" customWidth="1"/>
    <col min="9" max="9" width="12" style="48" customWidth="1"/>
    <col min="10" max="10" width="12" style="58" customWidth="1"/>
    <col min="11" max="16384" width="10.85546875" style="48"/>
  </cols>
  <sheetData>
    <row r="1" spans="1:10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</row>
    <row r="2" spans="1:10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</row>
    <row r="3" spans="1:10" ht="44.1" customHeight="1" x14ac:dyDescent="0.25">
      <c r="A3" s="180" t="s">
        <v>659</v>
      </c>
      <c r="B3" s="180"/>
      <c r="C3" s="180"/>
      <c r="D3" s="180"/>
      <c r="E3" s="180"/>
      <c r="F3" s="180"/>
      <c r="G3" s="180"/>
      <c r="H3" s="180"/>
      <c r="I3" s="180"/>
    </row>
    <row r="4" spans="1:10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75</v>
      </c>
    </row>
    <row r="5" spans="1:10" s="153" customFormat="1" ht="27" x14ac:dyDescent="0.3">
      <c r="A5" s="26" t="s">
        <v>76</v>
      </c>
      <c r="B5" s="26" t="s">
        <v>26</v>
      </c>
      <c r="C5" s="149" t="s">
        <v>77</v>
      </c>
      <c r="D5" s="23" t="s">
        <v>78</v>
      </c>
      <c r="E5" s="23" t="s">
        <v>57</v>
      </c>
      <c r="F5" s="23" t="s">
        <v>79</v>
      </c>
      <c r="G5" s="49">
        <v>6</v>
      </c>
      <c r="H5" s="50">
        <v>6</v>
      </c>
      <c r="I5" s="32"/>
      <c r="J5" s="67" t="s">
        <v>80</v>
      </c>
    </row>
    <row r="6" spans="1:10" s="153" customFormat="1" ht="27" x14ac:dyDescent="0.3">
      <c r="A6" s="26" t="s">
        <v>81</v>
      </c>
      <c r="B6" s="26" t="s">
        <v>26</v>
      </c>
      <c r="C6" s="125" t="s">
        <v>82</v>
      </c>
      <c r="D6" s="23" t="s">
        <v>78</v>
      </c>
      <c r="E6" s="23" t="s">
        <v>57</v>
      </c>
      <c r="F6" s="23" t="s">
        <v>83</v>
      </c>
      <c r="G6" s="49">
        <v>5</v>
      </c>
      <c r="H6" s="50">
        <v>5</v>
      </c>
      <c r="I6" s="32"/>
      <c r="J6" s="67" t="s">
        <v>80</v>
      </c>
    </row>
    <row r="7" spans="1:10" s="153" customFormat="1" ht="27" x14ac:dyDescent="0.3">
      <c r="A7" s="26" t="s">
        <v>84</v>
      </c>
      <c r="B7" s="26" t="s">
        <v>26</v>
      </c>
      <c r="C7" s="125" t="s">
        <v>85</v>
      </c>
      <c r="D7" s="23" t="s">
        <v>78</v>
      </c>
      <c r="E7" s="26" t="s">
        <v>56</v>
      </c>
      <c r="F7" s="23" t="s">
        <v>79</v>
      </c>
      <c r="G7" s="49">
        <v>12</v>
      </c>
      <c r="H7" s="50">
        <v>12</v>
      </c>
      <c r="I7" s="32"/>
      <c r="J7" s="67" t="s">
        <v>80</v>
      </c>
    </row>
    <row r="8" spans="1:10" s="153" customFormat="1" ht="27" x14ac:dyDescent="0.3">
      <c r="A8" s="26" t="s">
        <v>86</v>
      </c>
      <c r="B8" s="26" t="s">
        <v>26</v>
      </c>
      <c r="C8" s="125" t="s">
        <v>87</v>
      </c>
      <c r="D8" s="23" t="s">
        <v>78</v>
      </c>
      <c r="E8" s="26" t="s">
        <v>56</v>
      </c>
      <c r="F8" s="23" t="s">
        <v>79</v>
      </c>
      <c r="G8" s="49">
        <v>7</v>
      </c>
      <c r="H8" s="50">
        <v>7</v>
      </c>
      <c r="I8" s="32"/>
      <c r="J8" s="67" t="s">
        <v>80</v>
      </c>
    </row>
    <row r="9" spans="1:10" s="153" customFormat="1" ht="27" x14ac:dyDescent="0.3">
      <c r="A9" s="26" t="s">
        <v>88</v>
      </c>
      <c r="B9" s="26" t="s">
        <v>26</v>
      </c>
      <c r="C9" s="149" t="s">
        <v>89</v>
      </c>
      <c r="D9" s="23" t="s">
        <v>78</v>
      </c>
      <c r="E9" s="26" t="s">
        <v>56</v>
      </c>
      <c r="F9" s="23" t="s">
        <v>79</v>
      </c>
      <c r="G9" s="49">
        <v>10</v>
      </c>
      <c r="H9" s="50">
        <v>10</v>
      </c>
      <c r="I9" s="32"/>
      <c r="J9" s="67" t="s">
        <v>80</v>
      </c>
    </row>
    <row r="10" spans="1:10" s="153" customFormat="1" ht="39.75" x14ac:dyDescent="0.3">
      <c r="A10" s="26" t="s">
        <v>90</v>
      </c>
      <c r="B10" s="26" t="s">
        <v>26</v>
      </c>
      <c r="C10" s="125" t="s">
        <v>91</v>
      </c>
      <c r="D10" s="23" t="s">
        <v>78</v>
      </c>
      <c r="E10" s="26" t="s">
        <v>56</v>
      </c>
      <c r="F10" s="23" t="s">
        <v>92</v>
      </c>
      <c r="G10" s="49">
        <v>5</v>
      </c>
      <c r="H10" s="50">
        <v>5</v>
      </c>
      <c r="I10" s="32"/>
      <c r="J10" s="67" t="s">
        <v>80</v>
      </c>
    </row>
    <row r="11" spans="1:10" s="153" customFormat="1" ht="27" x14ac:dyDescent="0.3">
      <c r="A11" s="26" t="s">
        <v>93</v>
      </c>
      <c r="B11" s="26" t="s">
        <v>26</v>
      </c>
      <c r="C11" s="149" t="s">
        <v>94</v>
      </c>
      <c r="D11" s="23" t="s">
        <v>78</v>
      </c>
      <c r="E11" s="26" t="s">
        <v>56</v>
      </c>
      <c r="F11" s="23" t="s">
        <v>95</v>
      </c>
      <c r="G11" s="49">
        <v>6</v>
      </c>
      <c r="H11" s="50">
        <v>6</v>
      </c>
      <c r="I11" s="32"/>
      <c r="J11" s="67" t="s">
        <v>80</v>
      </c>
    </row>
    <row r="12" spans="1:10" s="153" customFormat="1" ht="27" x14ac:dyDescent="0.3">
      <c r="A12" s="26" t="s">
        <v>96</v>
      </c>
      <c r="B12" s="26" t="s">
        <v>26</v>
      </c>
      <c r="C12" s="125" t="s">
        <v>97</v>
      </c>
      <c r="D12" s="23" t="s">
        <v>78</v>
      </c>
      <c r="E12" s="26" t="s">
        <v>56</v>
      </c>
      <c r="F12" s="23" t="s">
        <v>98</v>
      </c>
      <c r="G12" s="49">
        <v>8</v>
      </c>
      <c r="H12" s="50">
        <v>8</v>
      </c>
      <c r="I12" s="32"/>
      <c r="J12" s="67" t="s">
        <v>80</v>
      </c>
    </row>
    <row r="13" spans="1:10" s="153" customFormat="1" ht="39.75" x14ac:dyDescent="0.3">
      <c r="A13" s="26" t="s">
        <v>99</v>
      </c>
      <c r="B13" s="26" t="s">
        <v>26</v>
      </c>
      <c r="C13" s="125" t="s">
        <v>100</v>
      </c>
      <c r="D13" s="23" t="s">
        <v>78</v>
      </c>
      <c r="E13" s="26" t="s">
        <v>56</v>
      </c>
      <c r="F13" s="23" t="s">
        <v>92</v>
      </c>
      <c r="G13" s="49">
        <v>3</v>
      </c>
      <c r="H13" s="50">
        <v>3</v>
      </c>
      <c r="I13" s="32"/>
      <c r="J13" s="67" t="s">
        <v>80</v>
      </c>
    </row>
    <row r="14" spans="1:10" s="153" customFormat="1" ht="39.75" x14ac:dyDescent="0.3">
      <c r="A14" s="26" t="s">
        <v>101</v>
      </c>
      <c r="B14" s="26" t="s">
        <v>26</v>
      </c>
      <c r="C14" s="125" t="s">
        <v>102</v>
      </c>
      <c r="D14" s="23" t="s">
        <v>78</v>
      </c>
      <c r="E14" s="26" t="s">
        <v>56</v>
      </c>
      <c r="F14" s="23" t="s">
        <v>103</v>
      </c>
      <c r="G14" s="49">
        <v>3</v>
      </c>
      <c r="H14" s="50">
        <v>3</v>
      </c>
      <c r="I14" s="32"/>
      <c r="J14" s="67" t="s">
        <v>80</v>
      </c>
    </row>
    <row r="15" spans="1:10" s="153" customFormat="1" ht="39.75" x14ac:dyDescent="0.3">
      <c r="A15" s="26" t="s">
        <v>104</v>
      </c>
      <c r="B15" s="26" t="s">
        <v>26</v>
      </c>
      <c r="C15" s="149" t="s">
        <v>105</v>
      </c>
      <c r="D15" s="23" t="s">
        <v>78</v>
      </c>
      <c r="E15" s="26" t="s">
        <v>56</v>
      </c>
      <c r="F15" s="23" t="s">
        <v>106</v>
      </c>
      <c r="G15" s="49">
        <v>2</v>
      </c>
      <c r="H15" s="50">
        <v>2</v>
      </c>
      <c r="I15" s="32"/>
      <c r="J15" s="67" t="s">
        <v>80</v>
      </c>
    </row>
    <row r="16" spans="1:10" s="153" customFormat="1" ht="39.75" x14ac:dyDescent="0.3">
      <c r="A16" s="26" t="s">
        <v>107</v>
      </c>
      <c r="B16" s="26" t="s">
        <v>26</v>
      </c>
      <c r="C16" s="125" t="s">
        <v>108</v>
      </c>
      <c r="D16" s="23" t="s">
        <v>78</v>
      </c>
      <c r="E16" s="26" t="s">
        <v>56</v>
      </c>
      <c r="F16" s="23" t="s">
        <v>106</v>
      </c>
      <c r="G16" s="49">
        <v>1</v>
      </c>
      <c r="H16" s="50">
        <v>1</v>
      </c>
      <c r="I16" s="32"/>
      <c r="J16" s="67" t="s">
        <v>80</v>
      </c>
    </row>
    <row r="17" spans="1:10" s="153" customFormat="1" ht="39.75" x14ac:dyDescent="0.3">
      <c r="A17" s="26" t="s">
        <v>109</v>
      </c>
      <c r="B17" s="26" t="s">
        <v>26</v>
      </c>
      <c r="C17" s="125" t="s">
        <v>110</v>
      </c>
      <c r="D17" s="23" t="s">
        <v>78</v>
      </c>
      <c r="E17" s="26" t="s">
        <v>56</v>
      </c>
      <c r="F17" s="23" t="s">
        <v>111</v>
      </c>
      <c r="G17" s="49">
        <v>6</v>
      </c>
      <c r="H17" s="50">
        <v>6</v>
      </c>
      <c r="I17" s="32"/>
      <c r="J17" s="67" t="s">
        <v>80</v>
      </c>
    </row>
    <row r="18" spans="1:10" s="153" customFormat="1" ht="27" x14ac:dyDescent="0.3">
      <c r="A18" s="26" t="s">
        <v>112</v>
      </c>
      <c r="B18" s="26" t="s">
        <v>26</v>
      </c>
      <c r="C18" s="149" t="s">
        <v>113</v>
      </c>
      <c r="D18" s="23" t="s">
        <v>78</v>
      </c>
      <c r="E18" s="26" t="s">
        <v>56</v>
      </c>
      <c r="F18" s="23" t="s">
        <v>95</v>
      </c>
      <c r="G18" s="49">
        <v>1</v>
      </c>
      <c r="H18" s="50">
        <v>1</v>
      </c>
      <c r="I18" s="32"/>
      <c r="J18" s="67" t="s">
        <v>80</v>
      </c>
    </row>
    <row r="19" spans="1:10" s="153" customFormat="1" ht="39.75" x14ac:dyDescent="0.3">
      <c r="A19" s="26" t="s">
        <v>114</v>
      </c>
      <c r="B19" s="26" t="s">
        <v>26</v>
      </c>
      <c r="C19" s="125" t="s">
        <v>115</v>
      </c>
      <c r="D19" s="23" t="s">
        <v>78</v>
      </c>
      <c r="E19" s="26" t="s">
        <v>56</v>
      </c>
      <c r="F19" s="23" t="s">
        <v>106</v>
      </c>
      <c r="G19" s="49">
        <v>7</v>
      </c>
      <c r="H19" s="50">
        <v>7</v>
      </c>
      <c r="I19" s="32"/>
      <c r="J19" s="67" t="s">
        <v>80</v>
      </c>
    </row>
    <row r="20" spans="1:10" s="153" customFormat="1" ht="39.75" x14ac:dyDescent="0.3">
      <c r="A20" s="26" t="s">
        <v>116</v>
      </c>
      <c r="B20" s="26" t="s">
        <v>26</v>
      </c>
      <c r="C20" s="125" t="s">
        <v>117</v>
      </c>
      <c r="D20" s="23" t="s">
        <v>78</v>
      </c>
      <c r="E20" s="26" t="s">
        <v>56</v>
      </c>
      <c r="F20" s="23" t="s">
        <v>118</v>
      </c>
      <c r="G20" s="49">
        <v>10</v>
      </c>
      <c r="H20" s="50">
        <v>10</v>
      </c>
      <c r="I20" s="32"/>
      <c r="J20" s="67" t="s">
        <v>80</v>
      </c>
    </row>
    <row r="21" spans="1:10" s="153" customFormat="1" ht="52.5" x14ac:dyDescent="0.3">
      <c r="A21" s="26" t="s">
        <v>119</v>
      </c>
      <c r="B21" s="26" t="s">
        <v>26</v>
      </c>
      <c r="C21" s="125" t="s">
        <v>120</v>
      </c>
      <c r="D21" s="23" t="s">
        <v>78</v>
      </c>
      <c r="E21" s="26" t="s">
        <v>56</v>
      </c>
      <c r="F21" s="23" t="s">
        <v>121</v>
      </c>
      <c r="G21" s="49">
        <v>7</v>
      </c>
      <c r="H21" s="50">
        <v>7</v>
      </c>
      <c r="I21" s="32"/>
      <c r="J21" s="67" t="s">
        <v>80</v>
      </c>
    </row>
    <row r="22" spans="1:10" s="153" customFormat="1" ht="52.5" x14ac:dyDescent="0.3">
      <c r="A22" s="26" t="s">
        <v>122</v>
      </c>
      <c r="B22" s="26" t="s">
        <v>26</v>
      </c>
      <c r="C22" s="149" t="s">
        <v>123</v>
      </c>
      <c r="D22" s="23" t="s">
        <v>78</v>
      </c>
      <c r="E22" s="26" t="s">
        <v>56</v>
      </c>
      <c r="F22" s="23" t="s">
        <v>124</v>
      </c>
      <c r="G22" s="49">
        <v>0</v>
      </c>
      <c r="H22" s="50">
        <v>0</v>
      </c>
      <c r="I22" s="32"/>
      <c r="J22" s="67" t="s">
        <v>80</v>
      </c>
    </row>
    <row r="23" spans="1:10" s="153" customFormat="1" ht="39.75" x14ac:dyDescent="0.3">
      <c r="A23" s="26" t="s">
        <v>125</v>
      </c>
      <c r="B23" s="26" t="s">
        <v>26</v>
      </c>
      <c r="C23" s="149" t="s">
        <v>126</v>
      </c>
      <c r="D23" s="23" t="s">
        <v>78</v>
      </c>
      <c r="E23" s="26" t="s">
        <v>56</v>
      </c>
      <c r="F23" s="23" t="s">
        <v>106</v>
      </c>
      <c r="G23" s="49">
        <v>14</v>
      </c>
      <c r="H23" s="50">
        <v>14</v>
      </c>
      <c r="I23" s="32"/>
      <c r="J23" s="67" t="s">
        <v>80</v>
      </c>
    </row>
    <row r="24" spans="1:10" s="153" customFormat="1" ht="39.75" x14ac:dyDescent="0.3">
      <c r="A24" s="26" t="s">
        <v>127</v>
      </c>
      <c r="B24" s="26" t="s">
        <v>26</v>
      </c>
      <c r="C24" s="125" t="s">
        <v>128</v>
      </c>
      <c r="D24" s="23" t="s">
        <v>78</v>
      </c>
      <c r="E24" s="26" t="s">
        <v>56</v>
      </c>
      <c r="F24" s="23" t="s">
        <v>106</v>
      </c>
      <c r="G24" s="49">
        <v>5</v>
      </c>
      <c r="H24" s="50">
        <v>5</v>
      </c>
      <c r="I24" s="32"/>
      <c r="J24" s="67" t="s">
        <v>80</v>
      </c>
    </row>
    <row r="25" spans="1:10" s="153" customFormat="1" ht="39.75" x14ac:dyDescent="0.3">
      <c r="A25" s="26" t="s">
        <v>129</v>
      </c>
      <c r="B25" s="26" t="s">
        <v>26</v>
      </c>
      <c r="C25" s="125" t="s">
        <v>130</v>
      </c>
      <c r="D25" s="23" t="s">
        <v>78</v>
      </c>
      <c r="E25" s="26" t="s">
        <v>56</v>
      </c>
      <c r="F25" s="23" t="s">
        <v>111</v>
      </c>
      <c r="G25" s="49">
        <v>19</v>
      </c>
      <c r="H25" s="50">
        <v>19</v>
      </c>
      <c r="I25" s="32"/>
      <c r="J25" s="68" t="s">
        <v>80</v>
      </c>
    </row>
    <row r="26" spans="1:10" s="153" customFormat="1" ht="27" x14ac:dyDescent="0.3">
      <c r="A26" s="26" t="s">
        <v>131</v>
      </c>
      <c r="B26" s="26" t="s">
        <v>26</v>
      </c>
      <c r="C26" s="125" t="s">
        <v>82</v>
      </c>
      <c r="D26" s="23" t="s">
        <v>78</v>
      </c>
      <c r="E26" s="26" t="s">
        <v>56</v>
      </c>
      <c r="F26" s="23" t="s">
        <v>132</v>
      </c>
      <c r="G26" s="49">
        <v>5</v>
      </c>
      <c r="H26" s="50">
        <v>5</v>
      </c>
      <c r="I26" s="32"/>
      <c r="J26" s="67" t="s">
        <v>80</v>
      </c>
    </row>
    <row r="27" spans="1:10" s="153" customFormat="1" ht="27" x14ac:dyDescent="0.3">
      <c r="A27" s="26" t="s">
        <v>133</v>
      </c>
      <c r="B27" s="26" t="s">
        <v>26</v>
      </c>
      <c r="C27" s="149" t="s">
        <v>94</v>
      </c>
      <c r="D27" s="23" t="s">
        <v>78</v>
      </c>
      <c r="E27" s="26" t="s">
        <v>56</v>
      </c>
      <c r="F27" s="23" t="s">
        <v>132</v>
      </c>
      <c r="G27" s="49">
        <v>3</v>
      </c>
      <c r="H27" s="50">
        <v>3</v>
      </c>
      <c r="I27" s="32"/>
      <c r="J27" s="67" t="s">
        <v>80</v>
      </c>
    </row>
    <row r="28" spans="1:10" s="153" customFormat="1" ht="27" x14ac:dyDescent="0.3">
      <c r="A28" s="26" t="s">
        <v>134</v>
      </c>
      <c r="B28" s="26" t="s">
        <v>26</v>
      </c>
      <c r="C28" s="125" t="s">
        <v>108</v>
      </c>
      <c r="D28" s="23" t="s">
        <v>78</v>
      </c>
      <c r="E28" s="26" t="s">
        <v>56</v>
      </c>
      <c r="F28" s="23" t="s">
        <v>135</v>
      </c>
      <c r="G28" s="49">
        <v>4</v>
      </c>
      <c r="H28" s="50">
        <v>4</v>
      </c>
      <c r="I28" s="32"/>
      <c r="J28" s="67" t="s">
        <v>80</v>
      </c>
    </row>
    <row r="29" spans="1:10" s="153" customFormat="1" ht="27" x14ac:dyDescent="0.3">
      <c r="A29" s="26" t="s">
        <v>136</v>
      </c>
      <c r="B29" s="26" t="s">
        <v>26</v>
      </c>
      <c r="C29" s="149" t="s">
        <v>89</v>
      </c>
      <c r="D29" s="23" t="s">
        <v>78</v>
      </c>
      <c r="E29" s="26" t="s">
        <v>56</v>
      </c>
      <c r="F29" s="23" t="s">
        <v>132</v>
      </c>
      <c r="G29" s="49">
        <v>4</v>
      </c>
      <c r="H29" s="50">
        <v>4</v>
      </c>
      <c r="I29" s="59"/>
      <c r="J29" s="67" t="s">
        <v>80</v>
      </c>
    </row>
    <row r="30" spans="1:10" s="153" customFormat="1" ht="27" x14ac:dyDescent="0.3">
      <c r="A30" s="26" t="s">
        <v>137</v>
      </c>
      <c r="B30" s="26" t="s">
        <v>26</v>
      </c>
      <c r="C30" s="125" t="s">
        <v>138</v>
      </c>
      <c r="D30" s="23" t="s">
        <v>78</v>
      </c>
      <c r="E30" s="26" t="s">
        <v>56</v>
      </c>
      <c r="F30" s="23" t="s">
        <v>132</v>
      </c>
      <c r="G30" s="49">
        <v>10</v>
      </c>
      <c r="H30" s="50">
        <v>10</v>
      </c>
      <c r="I30" s="32"/>
      <c r="J30" s="67" t="s">
        <v>80</v>
      </c>
    </row>
    <row r="31" spans="1:10" s="153" customFormat="1" ht="27" x14ac:dyDescent="0.3">
      <c r="A31" s="26" t="s">
        <v>139</v>
      </c>
      <c r="B31" s="26" t="s">
        <v>26</v>
      </c>
      <c r="C31" s="125" t="s">
        <v>130</v>
      </c>
      <c r="D31" s="23" t="s">
        <v>78</v>
      </c>
      <c r="E31" s="26" t="s">
        <v>56</v>
      </c>
      <c r="F31" s="23" t="s">
        <v>135</v>
      </c>
      <c r="G31" s="49">
        <v>16</v>
      </c>
      <c r="H31" s="50">
        <v>16</v>
      </c>
      <c r="I31" s="32"/>
      <c r="J31" s="68" t="s">
        <v>80</v>
      </c>
    </row>
    <row r="32" spans="1:10" s="153" customFormat="1" ht="39.75" x14ac:dyDescent="0.3">
      <c r="A32" s="26" t="s">
        <v>140</v>
      </c>
      <c r="B32" s="26" t="s">
        <v>26</v>
      </c>
      <c r="C32" s="125" t="s">
        <v>87</v>
      </c>
      <c r="D32" s="23" t="s">
        <v>78</v>
      </c>
      <c r="E32" s="26" t="s">
        <v>56</v>
      </c>
      <c r="F32" s="23" t="s">
        <v>141</v>
      </c>
      <c r="G32" s="49">
        <v>3</v>
      </c>
      <c r="H32" s="50">
        <v>3</v>
      </c>
      <c r="I32" s="32"/>
      <c r="J32" s="67" t="s">
        <v>80</v>
      </c>
    </row>
    <row r="33" spans="1:10" s="153" customFormat="1" ht="27" x14ac:dyDescent="0.3">
      <c r="A33" s="26" t="s">
        <v>142</v>
      </c>
      <c r="B33" s="26" t="s">
        <v>26</v>
      </c>
      <c r="C33" s="149" t="s">
        <v>105</v>
      </c>
      <c r="D33" s="23" t="s">
        <v>78</v>
      </c>
      <c r="E33" s="26" t="s">
        <v>56</v>
      </c>
      <c r="F33" s="23" t="s">
        <v>135</v>
      </c>
      <c r="G33" s="49">
        <v>5</v>
      </c>
      <c r="H33" s="50">
        <v>5</v>
      </c>
      <c r="I33" s="32"/>
      <c r="J33" s="67" t="s">
        <v>80</v>
      </c>
    </row>
    <row r="34" spans="1:10" s="153" customFormat="1" ht="27" x14ac:dyDescent="0.3">
      <c r="A34" s="26" t="s">
        <v>143</v>
      </c>
      <c r="B34" s="26" t="s">
        <v>26</v>
      </c>
      <c r="C34" s="125" t="s">
        <v>120</v>
      </c>
      <c r="D34" s="23" t="s">
        <v>78</v>
      </c>
      <c r="E34" s="26" t="s">
        <v>56</v>
      </c>
      <c r="F34" s="23" t="s">
        <v>132</v>
      </c>
      <c r="G34" s="49">
        <v>2</v>
      </c>
      <c r="H34" s="50">
        <v>2</v>
      </c>
      <c r="I34" s="32"/>
      <c r="J34" s="68" t="s">
        <v>80</v>
      </c>
    </row>
    <row r="35" spans="1:10" s="153" customFormat="1" ht="39.75" x14ac:dyDescent="0.3">
      <c r="A35" s="26" t="s">
        <v>144</v>
      </c>
      <c r="B35" s="26" t="s">
        <v>26</v>
      </c>
      <c r="C35" s="149" t="s">
        <v>113</v>
      </c>
      <c r="D35" s="23" t="s">
        <v>78</v>
      </c>
      <c r="E35" s="26" t="s">
        <v>56</v>
      </c>
      <c r="F35" s="23" t="s">
        <v>141</v>
      </c>
      <c r="G35" s="49">
        <v>6</v>
      </c>
      <c r="H35" s="50">
        <v>6</v>
      </c>
      <c r="I35" s="32"/>
      <c r="J35" s="68" t="s">
        <v>80</v>
      </c>
    </row>
    <row r="36" spans="1:10" s="153" customFormat="1" ht="27" x14ac:dyDescent="0.3">
      <c r="A36" s="26" t="s">
        <v>145</v>
      </c>
      <c r="B36" s="26" t="s">
        <v>26</v>
      </c>
      <c r="C36" s="125" t="s">
        <v>146</v>
      </c>
      <c r="D36" s="23" t="s">
        <v>78</v>
      </c>
      <c r="E36" s="26" t="s">
        <v>56</v>
      </c>
      <c r="F36" s="23" t="s">
        <v>132</v>
      </c>
      <c r="G36" s="49">
        <v>7</v>
      </c>
      <c r="H36" s="50">
        <v>7</v>
      </c>
      <c r="I36" s="32"/>
      <c r="J36" s="67" t="s">
        <v>80</v>
      </c>
    </row>
    <row r="37" spans="1:10" s="153" customFormat="1" ht="27" x14ac:dyDescent="0.3">
      <c r="A37" s="26" t="s">
        <v>147</v>
      </c>
      <c r="B37" s="26" t="s">
        <v>26</v>
      </c>
      <c r="C37" s="149" t="s">
        <v>123</v>
      </c>
      <c r="D37" s="23" t="s">
        <v>78</v>
      </c>
      <c r="E37" s="26" t="s">
        <v>56</v>
      </c>
      <c r="F37" s="23" t="s">
        <v>132</v>
      </c>
      <c r="G37" s="49">
        <v>0</v>
      </c>
      <c r="H37" s="50">
        <v>0</v>
      </c>
      <c r="I37" s="32"/>
      <c r="J37" s="67" t="s">
        <v>80</v>
      </c>
    </row>
    <row r="38" spans="1:10" x14ac:dyDescent="0.25">
      <c r="A38" s="142"/>
      <c r="B38" s="142"/>
      <c r="C38" s="142" t="s">
        <v>36</v>
      </c>
      <c r="D38" s="142"/>
      <c r="E38" s="142"/>
      <c r="F38" s="142"/>
      <c r="G38" s="143">
        <f>SUM(G5:G37)</f>
        <v>202</v>
      </c>
      <c r="H38" s="143">
        <f>SUM(H5:H37)</f>
        <v>202</v>
      </c>
      <c r="I38" s="144">
        <f>SUM(I5:I37)</f>
        <v>0</v>
      </c>
      <c r="J38" s="145"/>
    </row>
  </sheetData>
  <mergeCells count="3">
    <mergeCell ref="A1:I1"/>
    <mergeCell ref="A2:I2"/>
    <mergeCell ref="A3:I3"/>
  </mergeCells>
  <hyperlinks>
    <hyperlink ref="J26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D10" sqref="D9:D10"/>
    </sheetView>
  </sheetViews>
  <sheetFormatPr baseColWidth="10" defaultColWidth="11.42578125" defaultRowHeight="15" x14ac:dyDescent="0.25"/>
  <cols>
    <col min="1" max="2" width="6.85546875" bestFit="1" customWidth="1"/>
    <col min="3" max="3" width="36.85546875" customWidth="1"/>
    <col min="7" max="7" width="11.85546875" customWidth="1"/>
    <col min="8" max="8" width="12.5703125" customWidth="1"/>
    <col min="9" max="9" width="12.28515625" customWidth="1"/>
    <col min="10" max="10" width="12.28515625" style="62" customWidth="1"/>
  </cols>
  <sheetData>
    <row r="1" spans="1:10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</row>
    <row r="2" spans="1:10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</row>
    <row r="3" spans="1:10" ht="45.6" customHeight="1" x14ac:dyDescent="0.25">
      <c r="A3" s="180" t="s">
        <v>660</v>
      </c>
      <c r="B3" s="180"/>
      <c r="C3" s="180"/>
      <c r="D3" s="180"/>
      <c r="E3" s="180"/>
      <c r="F3" s="180"/>
      <c r="G3" s="180"/>
      <c r="H3" s="180"/>
      <c r="I3" s="180"/>
    </row>
    <row r="4" spans="1:10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148</v>
      </c>
    </row>
    <row r="5" spans="1:10" s="150" customFormat="1" ht="25.5" x14ac:dyDescent="0.2">
      <c r="A5" s="26" t="s">
        <v>149</v>
      </c>
      <c r="B5" s="26" t="s">
        <v>29</v>
      </c>
      <c r="C5" s="125" t="s">
        <v>117</v>
      </c>
      <c r="D5" s="23" t="s">
        <v>150</v>
      </c>
      <c r="E5" s="23" t="s">
        <v>56</v>
      </c>
      <c r="F5" s="23" t="s">
        <v>151</v>
      </c>
      <c r="G5" s="24">
        <v>6</v>
      </c>
      <c r="H5" s="25">
        <v>6</v>
      </c>
      <c r="I5" s="28"/>
      <c r="J5" s="56" t="s">
        <v>152</v>
      </c>
    </row>
    <row r="6" spans="1:10" s="150" customFormat="1" ht="25.5" x14ac:dyDescent="0.2">
      <c r="A6" s="26" t="s">
        <v>153</v>
      </c>
      <c r="B6" s="26" t="s">
        <v>29</v>
      </c>
      <c r="C6" s="125" t="s">
        <v>77</v>
      </c>
      <c r="D6" s="23" t="s">
        <v>150</v>
      </c>
      <c r="E6" s="23" t="s">
        <v>56</v>
      </c>
      <c r="F6" s="23" t="s">
        <v>154</v>
      </c>
      <c r="G6" s="24">
        <v>3</v>
      </c>
      <c r="H6" s="25">
        <v>3</v>
      </c>
      <c r="I6" s="28"/>
      <c r="J6" s="56" t="s">
        <v>152</v>
      </c>
    </row>
    <row r="7" spans="1:10" s="150" customFormat="1" ht="25.5" x14ac:dyDescent="0.2">
      <c r="A7" s="26" t="s">
        <v>155</v>
      </c>
      <c r="B7" s="26" t="s">
        <v>29</v>
      </c>
      <c r="C7" s="125" t="s">
        <v>102</v>
      </c>
      <c r="D7" s="23" t="s">
        <v>150</v>
      </c>
      <c r="E7" s="23" t="s">
        <v>56</v>
      </c>
      <c r="F7" s="23" t="s">
        <v>156</v>
      </c>
      <c r="G7" s="24">
        <v>0</v>
      </c>
      <c r="H7" s="25">
        <v>0</v>
      </c>
      <c r="I7" s="28"/>
      <c r="J7" s="56" t="s">
        <v>152</v>
      </c>
    </row>
    <row r="8" spans="1:10" s="150" customFormat="1" ht="25.5" x14ac:dyDescent="0.2">
      <c r="A8" s="26" t="s">
        <v>157</v>
      </c>
      <c r="B8" s="26" t="s">
        <v>29</v>
      </c>
      <c r="C8" s="125" t="s">
        <v>128</v>
      </c>
      <c r="D8" s="23" t="s">
        <v>150</v>
      </c>
      <c r="E8" s="23" t="s">
        <v>56</v>
      </c>
      <c r="F8" s="23" t="s">
        <v>151</v>
      </c>
      <c r="G8" s="24">
        <v>5</v>
      </c>
      <c r="H8" s="25">
        <v>5</v>
      </c>
      <c r="I8" s="28"/>
      <c r="J8" s="56" t="s">
        <v>152</v>
      </c>
    </row>
    <row r="9" spans="1:10" s="150" customFormat="1" ht="25.5" x14ac:dyDescent="0.2">
      <c r="A9" s="26" t="s">
        <v>158</v>
      </c>
      <c r="B9" s="26" t="s">
        <v>29</v>
      </c>
      <c r="C9" s="125" t="s">
        <v>115</v>
      </c>
      <c r="D9" s="23" t="s">
        <v>150</v>
      </c>
      <c r="E9" s="23" t="s">
        <v>56</v>
      </c>
      <c r="F9" s="23" t="s">
        <v>156</v>
      </c>
      <c r="G9" s="24">
        <v>5</v>
      </c>
      <c r="H9" s="25">
        <v>5</v>
      </c>
      <c r="I9" s="28"/>
      <c r="J9" s="56" t="s">
        <v>152</v>
      </c>
    </row>
    <row r="10" spans="1:10" s="150" customFormat="1" ht="25.5" x14ac:dyDescent="0.2">
      <c r="A10" s="26" t="s">
        <v>159</v>
      </c>
      <c r="B10" s="26" t="s">
        <v>29</v>
      </c>
      <c r="C10" s="125" t="s">
        <v>126</v>
      </c>
      <c r="D10" s="23" t="s">
        <v>150</v>
      </c>
      <c r="E10" s="23" t="s">
        <v>56</v>
      </c>
      <c r="F10" s="23" t="s">
        <v>151</v>
      </c>
      <c r="G10" s="24">
        <v>18</v>
      </c>
      <c r="H10" s="25">
        <v>18</v>
      </c>
      <c r="I10" s="28"/>
      <c r="J10" s="56" t="s">
        <v>152</v>
      </c>
    </row>
    <row r="11" spans="1:10" s="150" customFormat="1" ht="25.5" x14ac:dyDescent="0.2">
      <c r="A11" s="26" t="s">
        <v>160</v>
      </c>
      <c r="B11" s="26" t="s">
        <v>29</v>
      </c>
      <c r="C11" s="125" t="s">
        <v>110</v>
      </c>
      <c r="D11" s="23" t="s">
        <v>150</v>
      </c>
      <c r="E11" s="23" t="s">
        <v>56</v>
      </c>
      <c r="F11" s="23" t="s">
        <v>151</v>
      </c>
      <c r="G11" s="24">
        <v>4</v>
      </c>
      <c r="H11" s="25">
        <v>4</v>
      </c>
      <c r="I11" s="28"/>
      <c r="J11" s="56" t="s">
        <v>152</v>
      </c>
    </row>
    <row r="12" spans="1:10" s="150" customFormat="1" ht="25.5" x14ac:dyDescent="0.2">
      <c r="A12" s="26" t="s">
        <v>161</v>
      </c>
      <c r="B12" s="26" t="s">
        <v>29</v>
      </c>
      <c r="C12" s="125" t="s">
        <v>97</v>
      </c>
      <c r="D12" s="23" t="s">
        <v>150</v>
      </c>
      <c r="E12" s="23" t="s">
        <v>56</v>
      </c>
      <c r="F12" s="23" t="s">
        <v>162</v>
      </c>
      <c r="G12" s="24">
        <v>6</v>
      </c>
      <c r="H12" s="25">
        <v>6</v>
      </c>
      <c r="I12" s="28"/>
      <c r="J12" s="56" t="s">
        <v>152</v>
      </c>
    </row>
    <row r="13" spans="1:10" s="150" customFormat="1" ht="25.5" x14ac:dyDescent="0.2">
      <c r="A13" s="26" t="s">
        <v>163</v>
      </c>
      <c r="B13" s="26" t="s">
        <v>29</v>
      </c>
      <c r="C13" s="125" t="s">
        <v>146</v>
      </c>
      <c r="D13" s="23" t="s">
        <v>150</v>
      </c>
      <c r="E13" s="23" t="s">
        <v>164</v>
      </c>
      <c r="F13" s="23" t="s">
        <v>154</v>
      </c>
      <c r="G13" s="24">
        <v>4</v>
      </c>
      <c r="H13" s="25">
        <v>4</v>
      </c>
      <c r="I13" s="28"/>
      <c r="J13" s="56" t="s">
        <v>152</v>
      </c>
    </row>
    <row r="14" spans="1:10" s="150" customFormat="1" ht="25.5" x14ac:dyDescent="0.2">
      <c r="A14" s="26" t="s">
        <v>165</v>
      </c>
      <c r="B14" s="26" t="s">
        <v>29</v>
      </c>
      <c r="C14" s="125" t="s">
        <v>108</v>
      </c>
      <c r="D14" s="23" t="s">
        <v>150</v>
      </c>
      <c r="E14" s="23" t="s">
        <v>164</v>
      </c>
      <c r="F14" s="23" t="s">
        <v>154</v>
      </c>
      <c r="G14" s="24">
        <v>7</v>
      </c>
      <c r="H14" s="25">
        <v>7</v>
      </c>
      <c r="I14" s="28"/>
      <c r="J14" s="56" t="s">
        <v>152</v>
      </c>
    </row>
    <row r="15" spans="1:10" s="150" customFormat="1" ht="25.5" x14ac:dyDescent="0.2">
      <c r="A15" s="26" t="s">
        <v>166</v>
      </c>
      <c r="B15" s="26" t="s">
        <v>29</v>
      </c>
      <c r="C15" s="125" t="s">
        <v>108</v>
      </c>
      <c r="D15" s="23" t="s">
        <v>150</v>
      </c>
      <c r="E15" s="23" t="s">
        <v>56</v>
      </c>
      <c r="F15" s="23" t="s">
        <v>162</v>
      </c>
      <c r="G15" s="24">
        <v>3</v>
      </c>
      <c r="H15" s="25">
        <v>3</v>
      </c>
      <c r="I15" s="28"/>
      <c r="J15" s="56" t="s">
        <v>152</v>
      </c>
    </row>
    <row r="16" spans="1:10" s="150" customFormat="1" ht="25.5" x14ac:dyDescent="0.2">
      <c r="A16" s="26" t="s">
        <v>167</v>
      </c>
      <c r="B16" s="26" t="s">
        <v>29</v>
      </c>
      <c r="C16" s="125" t="s">
        <v>130</v>
      </c>
      <c r="D16" s="23" t="s">
        <v>150</v>
      </c>
      <c r="E16" s="23" t="s">
        <v>164</v>
      </c>
      <c r="F16" s="23" t="s">
        <v>154</v>
      </c>
      <c r="G16" s="24">
        <v>4</v>
      </c>
      <c r="H16" s="25">
        <v>4</v>
      </c>
      <c r="I16" s="28"/>
      <c r="J16" s="56" t="s">
        <v>152</v>
      </c>
    </row>
    <row r="17" spans="1:10" s="150" customFormat="1" ht="25.5" x14ac:dyDescent="0.2">
      <c r="A17" s="26" t="s">
        <v>168</v>
      </c>
      <c r="B17" s="26" t="s">
        <v>29</v>
      </c>
      <c r="C17" s="125" t="s">
        <v>130</v>
      </c>
      <c r="D17" s="23" t="s">
        <v>150</v>
      </c>
      <c r="E17" s="23" t="s">
        <v>56</v>
      </c>
      <c r="F17" s="23" t="s">
        <v>162</v>
      </c>
      <c r="G17" s="24">
        <v>6</v>
      </c>
      <c r="H17" s="25">
        <v>6</v>
      </c>
      <c r="I17" s="28"/>
      <c r="J17" s="56" t="s">
        <v>152</v>
      </c>
    </row>
    <row r="18" spans="1:10" s="150" customFormat="1" ht="25.5" x14ac:dyDescent="0.2">
      <c r="A18" s="26" t="s">
        <v>169</v>
      </c>
      <c r="B18" s="26" t="s">
        <v>29</v>
      </c>
      <c r="C18" s="151" t="s">
        <v>170</v>
      </c>
      <c r="D18" s="23" t="s">
        <v>150</v>
      </c>
      <c r="E18" s="23" t="s">
        <v>164</v>
      </c>
      <c r="F18" s="23" t="s">
        <v>171</v>
      </c>
      <c r="G18" s="24">
        <v>7</v>
      </c>
      <c r="H18" s="25">
        <v>7</v>
      </c>
      <c r="I18" s="28"/>
      <c r="J18" s="56" t="s">
        <v>152</v>
      </c>
    </row>
    <row r="19" spans="1:10" s="150" customFormat="1" ht="38.25" x14ac:dyDescent="0.2">
      <c r="A19" s="26" t="s">
        <v>172</v>
      </c>
      <c r="B19" s="26" t="s">
        <v>29</v>
      </c>
      <c r="C19" s="151" t="s">
        <v>170</v>
      </c>
      <c r="D19" s="23" t="s">
        <v>150</v>
      </c>
      <c r="E19" s="23" t="s">
        <v>56</v>
      </c>
      <c r="F19" s="23" t="s">
        <v>173</v>
      </c>
      <c r="G19" s="24">
        <v>1</v>
      </c>
      <c r="H19" s="25">
        <v>1</v>
      </c>
      <c r="I19" s="28"/>
      <c r="J19" s="56" t="s">
        <v>152</v>
      </c>
    </row>
    <row r="20" spans="1:10" s="150" customFormat="1" ht="25.5" x14ac:dyDescent="0.2">
      <c r="A20" s="26" t="s">
        <v>174</v>
      </c>
      <c r="B20" s="26" t="s">
        <v>29</v>
      </c>
      <c r="C20" s="125" t="s">
        <v>175</v>
      </c>
      <c r="D20" s="23" t="s">
        <v>150</v>
      </c>
      <c r="E20" s="23" t="s">
        <v>56</v>
      </c>
      <c r="F20" s="23" t="s">
        <v>154</v>
      </c>
      <c r="G20" s="24">
        <v>9</v>
      </c>
      <c r="H20" s="25">
        <v>9</v>
      </c>
      <c r="I20" s="28"/>
      <c r="J20" s="56" t="s">
        <v>152</v>
      </c>
    </row>
    <row r="21" spans="1:10" s="150" customFormat="1" ht="38.25" x14ac:dyDescent="0.2">
      <c r="A21" s="26" t="s">
        <v>176</v>
      </c>
      <c r="B21" s="26" t="s">
        <v>29</v>
      </c>
      <c r="C21" s="125" t="s">
        <v>175</v>
      </c>
      <c r="D21" s="23" t="s">
        <v>150</v>
      </c>
      <c r="E21" s="23" t="s">
        <v>164</v>
      </c>
      <c r="F21" s="23" t="s">
        <v>177</v>
      </c>
      <c r="G21" s="24">
        <v>8</v>
      </c>
      <c r="H21" s="25">
        <v>8</v>
      </c>
      <c r="I21" s="28"/>
      <c r="J21" s="66" t="s">
        <v>152</v>
      </c>
    </row>
    <row r="22" spans="1:10" s="150" customFormat="1" ht="25.5" x14ac:dyDescent="0.2">
      <c r="A22" s="26" t="s">
        <v>178</v>
      </c>
      <c r="B22" s="26" t="s">
        <v>29</v>
      </c>
      <c r="C22" s="151" t="s">
        <v>89</v>
      </c>
      <c r="D22" s="23" t="s">
        <v>150</v>
      </c>
      <c r="E22" s="23" t="s">
        <v>164</v>
      </c>
      <c r="F22" s="23" t="s">
        <v>154</v>
      </c>
      <c r="G22" s="24">
        <v>11</v>
      </c>
      <c r="H22" s="25">
        <v>11</v>
      </c>
      <c r="I22" s="28"/>
      <c r="J22" s="56" t="s">
        <v>152</v>
      </c>
    </row>
    <row r="23" spans="1:10" s="150" customFormat="1" ht="25.5" x14ac:dyDescent="0.2">
      <c r="A23" s="26" t="s">
        <v>179</v>
      </c>
      <c r="B23" s="26" t="s">
        <v>29</v>
      </c>
      <c r="C23" s="151" t="s">
        <v>94</v>
      </c>
      <c r="D23" s="23" t="s">
        <v>150</v>
      </c>
      <c r="E23" s="23" t="s">
        <v>164</v>
      </c>
      <c r="F23" s="23" t="s">
        <v>154</v>
      </c>
      <c r="G23" s="24">
        <v>8</v>
      </c>
      <c r="H23" s="25">
        <v>8</v>
      </c>
      <c r="I23" s="28"/>
      <c r="J23" s="56" t="s">
        <v>152</v>
      </c>
    </row>
    <row r="24" spans="1:10" s="150" customFormat="1" ht="25.5" x14ac:dyDescent="0.2">
      <c r="A24" s="26" t="s">
        <v>180</v>
      </c>
      <c r="B24" s="26" t="s">
        <v>29</v>
      </c>
      <c r="C24" s="151" t="s">
        <v>94</v>
      </c>
      <c r="D24" s="23" t="s">
        <v>150</v>
      </c>
      <c r="E24" s="23" t="s">
        <v>56</v>
      </c>
      <c r="F24" s="23" t="s">
        <v>162</v>
      </c>
      <c r="G24" s="24">
        <v>7</v>
      </c>
      <c r="H24" s="25">
        <v>7</v>
      </c>
      <c r="I24" s="28"/>
      <c r="J24" s="56" t="s">
        <v>152</v>
      </c>
    </row>
    <row r="25" spans="1:10" s="150" customFormat="1" ht="25.5" x14ac:dyDescent="0.2">
      <c r="A25" s="26" t="s">
        <v>181</v>
      </c>
      <c r="B25" s="26" t="s">
        <v>29</v>
      </c>
      <c r="C25" s="125" t="s">
        <v>91</v>
      </c>
      <c r="D25" s="23" t="s">
        <v>150</v>
      </c>
      <c r="E25" s="23" t="s">
        <v>182</v>
      </c>
      <c r="F25" s="23" t="s">
        <v>154</v>
      </c>
      <c r="G25" s="24">
        <v>7</v>
      </c>
      <c r="H25" s="25">
        <v>7</v>
      </c>
      <c r="I25" s="28"/>
      <c r="J25" s="56" t="s">
        <v>152</v>
      </c>
    </row>
    <row r="26" spans="1:10" s="150" customFormat="1" ht="25.5" x14ac:dyDescent="0.2">
      <c r="A26" s="26" t="s">
        <v>183</v>
      </c>
      <c r="B26" s="26" t="s">
        <v>29</v>
      </c>
      <c r="C26" s="125" t="s">
        <v>91</v>
      </c>
      <c r="D26" s="23" t="s">
        <v>150</v>
      </c>
      <c r="E26" s="23" t="s">
        <v>56</v>
      </c>
      <c r="F26" s="23" t="s">
        <v>162</v>
      </c>
      <c r="G26" s="24">
        <v>0</v>
      </c>
      <c r="H26" s="25">
        <v>0</v>
      </c>
      <c r="I26" s="28"/>
      <c r="J26" s="56" t="s">
        <v>152</v>
      </c>
    </row>
    <row r="27" spans="1:10" s="150" customFormat="1" ht="25.5" x14ac:dyDescent="0.2">
      <c r="A27" s="26" t="s">
        <v>184</v>
      </c>
      <c r="B27" s="26" t="s">
        <v>29</v>
      </c>
      <c r="C27" s="151" t="s">
        <v>105</v>
      </c>
      <c r="D27" s="23" t="s">
        <v>150</v>
      </c>
      <c r="E27" s="23" t="s">
        <v>164</v>
      </c>
      <c r="F27" s="23" t="s">
        <v>154</v>
      </c>
      <c r="G27" s="24">
        <v>3</v>
      </c>
      <c r="H27" s="25">
        <v>3</v>
      </c>
      <c r="I27" s="28"/>
      <c r="J27" s="56" t="s">
        <v>152</v>
      </c>
    </row>
    <row r="28" spans="1:10" s="150" customFormat="1" ht="25.5" x14ac:dyDescent="0.2">
      <c r="A28" s="26" t="s">
        <v>185</v>
      </c>
      <c r="B28" s="26" t="s">
        <v>29</v>
      </c>
      <c r="C28" s="151" t="s">
        <v>105</v>
      </c>
      <c r="D28" s="23" t="s">
        <v>150</v>
      </c>
      <c r="E28" s="23" t="s">
        <v>56</v>
      </c>
      <c r="F28" s="23" t="s">
        <v>162</v>
      </c>
      <c r="G28" s="24">
        <v>4</v>
      </c>
      <c r="H28" s="25">
        <v>4</v>
      </c>
      <c r="I28" s="28"/>
      <c r="J28" s="56" t="s">
        <v>152</v>
      </c>
    </row>
    <row r="29" spans="1:10" s="150" customFormat="1" ht="25.5" x14ac:dyDescent="0.2">
      <c r="A29" s="26" t="s">
        <v>186</v>
      </c>
      <c r="B29" s="26" t="s">
        <v>29</v>
      </c>
      <c r="C29" s="125" t="s">
        <v>82</v>
      </c>
      <c r="D29" s="23" t="s">
        <v>150</v>
      </c>
      <c r="E29" s="23" t="s">
        <v>164</v>
      </c>
      <c r="F29" s="23" t="s">
        <v>154</v>
      </c>
      <c r="G29" s="24">
        <v>2</v>
      </c>
      <c r="H29" s="25">
        <v>2</v>
      </c>
      <c r="I29" s="28"/>
      <c r="J29" s="56" t="s">
        <v>152</v>
      </c>
    </row>
    <row r="30" spans="1:10" s="150" customFormat="1" ht="25.5" x14ac:dyDescent="0.2">
      <c r="A30" s="26" t="s">
        <v>187</v>
      </c>
      <c r="B30" s="26" t="s">
        <v>29</v>
      </c>
      <c r="C30" s="125" t="s">
        <v>82</v>
      </c>
      <c r="D30" s="23" t="s">
        <v>150</v>
      </c>
      <c r="E30" s="23" t="s">
        <v>56</v>
      </c>
      <c r="F30" s="23" t="s">
        <v>162</v>
      </c>
      <c r="G30" s="24">
        <v>0</v>
      </c>
      <c r="H30" s="25">
        <v>0</v>
      </c>
      <c r="I30" s="28"/>
      <c r="J30" s="56" t="s">
        <v>152</v>
      </c>
    </row>
    <row r="31" spans="1:10" s="150" customFormat="1" ht="25.5" x14ac:dyDescent="0.2">
      <c r="A31" s="26" t="s">
        <v>188</v>
      </c>
      <c r="B31" s="26" t="s">
        <v>29</v>
      </c>
      <c r="C31" s="125" t="s">
        <v>189</v>
      </c>
      <c r="D31" s="23" t="s">
        <v>150</v>
      </c>
      <c r="E31" s="23" t="s">
        <v>56</v>
      </c>
      <c r="F31" s="23" t="s">
        <v>162</v>
      </c>
      <c r="G31" s="24">
        <v>6</v>
      </c>
      <c r="H31" s="25">
        <v>6</v>
      </c>
      <c r="I31" s="152"/>
      <c r="J31" s="56" t="s">
        <v>190</v>
      </c>
    </row>
    <row r="32" spans="1:10" s="150" customFormat="1" ht="25.5" x14ac:dyDescent="0.2">
      <c r="A32" s="26" t="s">
        <v>191</v>
      </c>
      <c r="B32" s="26" t="s">
        <v>29</v>
      </c>
      <c r="C32" s="151" t="s">
        <v>89</v>
      </c>
      <c r="D32" s="23" t="s">
        <v>150</v>
      </c>
      <c r="E32" s="23" t="s">
        <v>56</v>
      </c>
      <c r="F32" s="23" t="s">
        <v>162</v>
      </c>
      <c r="G32" s="24">
        <v>5</v>
      </c>
      <c r="H32" s="25">
        <v>5</v>
      </c>
      <c r="I32" s="28"/>
      <c r="J32" s="56" t="s">
        <v>152</v>
      </c>
    </row>
    <row r="33" spans="1:10" x14ac:dyDescent="0.25">
      <c r="A33" s="142"/>
      <c r="B33" s="142"/>
      <c r="C33" s="142" t="s">
        <v>36</v>
      </c>
      <c r="D33" s="142"/>
      <c r="E33" s="142"/>
      <c r="F33" s="142"/>
      <c r="G33" s="143">
        <f>SUM(G5:G32)</f>
        <v>149</v>
      </c>
      <c r="H33" s="143">
        <f>SUM(H5:H32)</f>
        <v>149</v>
      </c>
      <c r="I33" s="143">
        <f>SUM(I5:I32)</f>
        <v>0</v>
      </c>
      <c r="J33" s="146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9" workbookViewId="0">
      <selection activeCell="C11" sqref="C11"/>
    </sheetView>
  </sheetViews>
  <sheetFormatPr baseColWidth="10" defaultColWidth="11.42578125" defaultRowHeight="15" x14ac:dyDescent="0.25"/>
  <cols>
    <col min="1" max="1" width="10" bestFit="1" customWidth="1"/>
    <col min="2" max="2" width="6.85546875" bestFit="1" customWidth="1"/>
    <col min="3" max="3" width="37.140625" customWidth="1"/>
    <col min="4" max="4" width="13.5703125" customWidth="1"/>
    <col min="7" max="7" width="13.28515625" customWidth="1"/>
    <col min="8" max="8" width="13.140625" customWidth="1"/>
    <col min="9" max="10" width="12.140625" customWidth="1"/>
  </cols>
  <sheetData>
    <row r="1" spans="1:10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</row>
    <row r="2" spans="1:10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</row>
    <row r="3" spans="1:10" ht="36.6" customHeight="1" x14ac:dyDescent="0.25">
      <c r="A3" s="180" t="s">
        <v>661</v>
      </c>
      <c r="B3" s="180"/>
      <c r="C3" s="180"/>
      <c r="D3" s="180"/>
      <c r="E3" s="180"/>
      <c r="F3" s="180"/>
      <c r="G3" s="180"/>
      <c r="H3" s="180"/>
      <c r="I3" s="180"/>
    </row>
    <row r="4" spans="1:10" ht="38.25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148</v>
      </c>
    </row>
    <row r="5" spans="1:10" s="1" customFormat="1" ht="27" x14ac:dyDescent="0.3">
      <c r="A5" s="26" t="s">
        <v>192</v>
      </c>
      <c r="B5" s="26" t="s">
        <v>30</v>
      </c>
      <c r="C5" s="125" t="s">
        <v>108</v>
      </c>
      <c r="D5" s="23" t="s">
        <v>193</v>
      </c>
      <c r="E5" s="23" t="s">
        <v>59</v>
      </c>
      <c r="F5" s="23" t="s">
        <v>194</v>
      </c>
      <c r="G5" s="24">
        <v>0</v>
      </c>
      <c r="H5" s="25">
        <v>0</v>
      </c>
      <c r="I5" s="4"/>
      <c r="J5" s="65" t="s">
        <v>190</v>
      </c>
    </row>
    <row r="6" spans="1:10" s="1" customFormat="1" ht="27" x14ac:dyDescent="0.3">
      <c r="A6" s="26" t="s">
        <v>195</v>
      </c>
      <c r="B6" s="26" t="s">
        <v>30</v>
      </c>
      <c r="C6" s="154" t="s">
        <v>170</v>
      </c>
      <c r="D6" s="23" t="s">
        <v>193</v>
      </c>
      <c r="E6" s="23" t="s">
        <v>59</v>
      </c>
      <c r="F6" s="23" t="s">
        <v>194</v>
      </c>
      <c r="G6" s="24">
        <v>0</v>
      </c>
      <c r="H6" s="25">
        <v>0</v>
      </c>
      <c r="I6" s="4"/>
      <c r="J6" s="65" t="s">
        <v>190</v>
      </c>
    </row>
    <row r="7" spans="1:10" s="1" customFormat="1" ht="27" x14ac:dyDescent="0.3">
      <c r="A7" s="26" t="s">
        <v>196</v>
      </c>
      <c r="B7" s="26" t="s">
        <v>30</v>
      </c>
      <c r="C7" s="125" t="s">
        <v>175</v>
      </c>
      <c r="D7" s="23" t="s">
        <v>193</v>
      </c>
      <c r="E7" s="23" t="s">
        <v>59</v>
      </c>
      <c r="F7" s="23" t="s">
        <v>194</v>
      </c>
      <c r="G7" s="24">
        <v>0</v>
      </c>
      <c r="H7" s="25">
        <v>0</v>
      </c>
      <c r="I7" s="4"/>
      <c r="J7" s="65" t="s">
        <v>190</v>
      </c>
    </row>
    <row r="8" spans="1:10" s="1" customFormat="1" ht="27" x14ac:dyDescent="0.3">
      <c r="A8" s="26" t="s">
        <v>197</v>
      </c>
      <c r="B8" s="26" t="s">
        <v>30</v>
      </c>
      <c r="C8" s="154" t="s">
        <v>89</v>
      </c>
      <c r="D8" s="23" t="s">
        <v>193</v>
      </c>
      <c r="E8" s="23" t="s">
        <v>59</v>
      </c>
      <c r="F8" s="23" t="s">
        <v>194</v>
      </c>
      <c r="G8" s="24">
        <v>1</v>
      </c>
      <c r="H8" s="25">
        <v>1</v>
      </c>
      <c r="I8" s="4"/>
      <c r="J8" s="65" t="s">
        <v>152</v>
      </c>
    </row>
    <row r="9" spans="1:10" s="1" customFormat="1" ht="27" x14ac:dyDescent="0.3">
      <c r="A9" s="26" t="s">
        <v>198</v>
      </c>
      <c r="B9" s="26" t="s">
        <v>30</v>
      </c>
      <c r="C9" s="154" t="s">
        <v>94</v>
      </c>
      <c r="D9" s="23" t="s">
        <v>193</v>
      </c>
      <c r="E9" s="23" t="s">
        <v>59</v>
      </c>
      <c r="F9" s="23" t="s">
        <v>194</v>
      </c>
      <c r="G9" s="24">
        <v>0</v>
      </c>
      <c r="H9" s="25">
        <v>0</v>
      </c>
      <c r="I9" s="4"/>
      <c r="J9" s="65" t="s">
        <v>190</v>
      </c>
    </row>
    <row r="10" spans="1:10" s="1" customFormat="1" ht="27" x14ac:dyDescent="0.3">
      <c r="A10" s="26" t="s">
        <v>199</v>
      </c>
      <c r="B10" s="26" t="s">
        <v>30</v>
      </c>
      <c r="C10" s="125" t="s">
        <v>91</v>
      </c>
      <c r="D10" s="23" t="s">
        <v>193</v>
      </c>
      <c r="E10" s="23" t="s">
        <v>59</v>
      </c>
      <c r="F10" s="23" t="s">
        <v>194</v>
      </c>
      <c r="G10" s="24">
        <v>1</v>
      </c>
      <c r="H10" s="25">
        <v>1</v>
      </c>
      <c r="I10" s="4"/>
      <c r="J10" s="65" t="s">
        <v>190</v>
      </c>
    </row>
    <row r="11" spans="1:10" s="1" customFormat="1" ht="27" x14ac:dyDescent="0.3">
      <c r="A11" s="26" t="s">
        <v>200</v>
      </c>
      <c r="B11" s="26" t="s">
        <v>30</v>
      </c>
      <c r="C11" s="154" t="s">
        <v>105</v>
      </c>
      <c r="D11" s="23" t="s">
        <v>193</v>
      </c>
      <c r="E11" s="23" t="s">
        <v>59</v>
      </c>
      <c r="F11" s="23" t="s">
        <v>194</v>
      </c>
      <c r="G11" s="24">
        <v>2</v>
      </c>
      <c r="H11" s="25">
        <v>2</v>
      </c>
      <c r="I11" s="4"/>
      <c r="J11" s="65" t="s">
        <v>190</v>
      </c>
    </row>
    <row r="12" spans="1:10" s="1" customFormat="1" ht="27" x14ac:dyDescent="0.3">
      <c r="A12" s="26" t="s">
        <v>201</v>
      </c>
      <c r="B12" s="26" t="s">
        <v>30</v>
      </c>
      <c r="C12" s="125" t="s">
        <v>82</v>
      </c>
      <c r="D12" s="23" t="s">
        <v>193</v>
      </c>
      <c r="E12" s="23" t="s">
        <v>59</v>
      </c>
      <c r="F12" s="23" t="s">
        <v>194</v>
      </c>
      <c r="G12" s="24">
        <v>2</v>
      </c>
      <c r="H12" s="25">
        <v>2</v>
      </c>
      <c r="I12" s="4"/>
      <c r="J12" s="65" t="s">
        <v>190</v>
      </c>
    </row>
    <row r="13" spans="1:10" s="1" customFormat="1" ht="27" x14ac:dyDescent="0.3">
      <c r="A13" s="26" t="s">
        <v>202</v>
      </c>
      <c r="B13" s="26" t="s">
        <v>30</v>
      </c>
      <c r="C13" s="125" t="s">
        <v>189</v>
      </c>
      <c r="D13" s="23" t="s">
        <v>193</v>
      </c>
      <c r="E13" s="23" t="s">
        <v>59</v>
      </c>
      <c r="F13" s="23" t="s">
        <v>194</v>
      </c>
      <c r="G13" s="24">
        <v>1</v>
      </c>
      <c r="H13" s="25">
        <v>1</v>
      </c>
      <c r="I13" s="4"/>
      <c r="J13" s="65" t="s">
        <v>190</v>
      </c>
    </row>
    <row r="14" spans="1:10" s="1" customFormat="1" ht="39.75" x14ac:dyDescent="0.3">
      <c r="A14" s="26" t="s">
        <v>203</v>
      </c>
      <c r="B14" s="26" t="s">
        <v>30</v>
      </c>
      <c r="C14" s="125" t="s">
        <v>130</v>
      </c>
      <c r="D14" s="23" t="s">
        <v>193</v>
      </c>
      <c r="E14" s="23" t="s">
        <v>60</v>
      </c>
      <c r="F14" s="23" t="s">
        <v>204</v>
      </c>
      <c r="G14" s="24">
        <v>0</v>
      </c>
      <c r="H14" s="25">
        <v>0</v>
      </c>
      <c r="I14" s="4"/>
      <c r="J14" s="65" t="s">
        <v>190</v>
      </c>
    </row>
    <row r="15" spans="1:10" x14ac:dyDescent="0.25">
      <c r="A15" s="142"/>
      <c r="B15" s="142"/>
      <c r="C15" s="142" t="s">
        <v>36</v>
      </c>
      <c r="D15" s="142"/>
      <c r="E15" s="142"/>
      <c r="F15" s="142"/>
      <c r="G15" s="143">
        <f>SUM(G5:G14)</f>
        <v>7</v>
      </c>
      <c r="H15" s="143">
        <f t="shared" ref="H15:I15" si="0">SUM(H5:H14)</f>
        <v>7</v>
      </c>
      <c r="I15" s="143">
        <f t="shared" si="0"/>
        <v>0</v>
      </c>
      <c r="J15" s="143"/>
    </row>
    <row r="21" spans="7:8" x14ac:dyDescent="0.25">
      <c r="G21" s="181"/>
      <c r="H21" s="181"/>
    </row>
    <row r="22" spans="7:8" x14ac:dyDescent="0.25">
      <c r="G22" s="181"/>
      <c r="H22" s="181"/>
    </row>
    <row r="27" spans="7:8" x14ac:dyDescent="0.25">
      <c r="G27" s="181"/>
      <c r="H27" s="181"/>
    </row>
    <row r="28" spans="7:8" x14ac:dyDescent="0.25">
      <c r="G28" s="181"/>
      <c r="H28" s="181"/>
    </row>
    <row r="29" spans="7:8" x14ac:dyDescent="0.25">
      <c r="G29" s="181"/>
      <c r="H29" s="181"/>
    </row>
    <row r="30" spans="7:8" x14ac:dyDescent="0.25">
      <c r="G30" s="29"/>
      <c r="H30" s="29"/>
    </row>
    <row r="32" spans="7:8" x14ac:dyDescent="0.25">
      <c r="G32" s="181"/>
      <c r="H32" s="181"/>
    </row>
  </sheetData>
  <mergeCells count="9">
    <mergeCell ref="G29:H29"/>
    <mergeCell ref="G32:H32"/>
    <mergeCell ref="G21:H21"/>
    <mergeCell ref="G22:H22"/>
    <mergeCell ref="A1:I1"/>
    <mergeCell ref="A2:I2"/>
    <mergeCell ref="A3:I3"/>
    <mergeCell ref="G27:H27"/>
    <mergeCell ref="G28:H28"/>
  </mergeCells>
  <hyperlinks>
    <hyperlink ref="J11" r:id="rId1"/>
    <hyperlink ref="J7" r:id="rId2"/>
  </hyperlinks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workbookViewId="0">
      <selection activeCell="D10" sqref="D10"/>
    </sheetView>
  </sheetViews>
  <sheetFormatPr baseColWidth="10" defaultColWidth="11.42578125" defaultRowHeight="15" x14ac:dyDescent="0.25"/>
  <cols>
    <col min="2" max="2" width="6.85546875" bestFit="1" customWidth="1"/>
    <col min="3" max="3" width="46.85546875" customWidth="1"/>
    <col min="7" max="7" width="12.140625" customWidth="1"/>
    <col min="8" max="9" width="11.85546875" customWidth="1"/>
    <col min="10" max="10" width="12.140625" customWidth="1"/>
  </cols>
  <sheetData>
    <row r="1" spans="1:10" x14ac:dyDescent="0.25">
      <c r="A1" s="179" t="s">
        <v>64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25">
      <c r="A2" s="179" t="s">
        <v>65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35.450000000000003" customHeight="1" x14ac:dyDescent="0.25">
      <c r="A3" s="180" t="s">
        <v>662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51" x14ac:dyDescent="0.25">
      <c r="A4" s="141" t="s">
        <v>66</v>
      </c>
      <c r="B4" s="141" t="s">
        <v>67</v>
      </c>
      <c r="C4" s="141" t="s">
        <v>68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  <c r="I4" s="141" t="s">
        <v>74</v>
      </c>
      <c r="J4" s="141" t="s">
        <v>148</v>
      </c>
    </row>
    <row r="5" spans="1:10" s="1" customFormat="1" ht="39.75" x14ac:dyDescent="0.3">
      <c r="A5" s="26" t="s">
        <v>205</v>
      </c>
      <c r="B5" s="26">
        <v>2021</v>
      </c>
      <c r="C5" s="155" t="s">
        <v>206</v>
      </c>
      <c r="D5" s="35" t="s">
        <v>207</v>
      </c>
      <c r="E5" s="78" t="s">
        <v>208</v>
      </c>
      <c r="F5" s="23" t="s">
        <v>209</v>
      </c>
      <c r="G5" s="24">
        <v>0</v>
      </c>
      <c r="H5" s="25">
        <v>0</v>
      </c>
      <c r="I5" s="25"/>
      <c r="J5" s="66" t="s">
        <v>210</v>
      </c>
    </row>
    <row r="6" spans="1:10" s="1" customFormat="1" ht="27" x14ac:dyDescent="0.3">
      <c r="A6" s="26" t="s">
        <v>211</v>
      </c>
      <c r="B6" s="26" t="s">
        <v>31</v>
      </c>
      <c r="C6" s="31" t="s">
        <v>108</v>
      </c>
      <c r="D6" s="23" t="s">
        <v>212</v>
      </c>
      <c r="E6" s="31" t="s">
        <v>59</v>
      </c>
      <c r="F6" s="23" t="s">
        <v>213</v>
      </c>
      <c r="G6" s="24">
        <v>7</v>
      </c>
      <c r="H6" s="25">
        <v>7</v>
      </c>
      <c r="I6" s="25"/>
      <c r="J6" s="56" t="s">
        <v>210</v>
      </c>
    </row>
    <row r="7" spans="1:10" s="1" customFormat="1" ht="27" x14ac:dyDescent="0.3">
      <c r="A7" s="26" t="s">
        <v>214</v>
      </c>
      <c r="B7" s="26" t="s">
        <v>31</v>
      </c>
      <c r="C7" s="155" t="s">
        <v>89</v>
      </c>
      <c r="D7" s="23" t="s">
        <v>212</v>
      </c>
      <c r="E7" s="31" t="s">
        <v>59</v>
      </c>
      <c r="F7" s="23" t="s">
        <v>213</v>
      </c>
      <c r="G7" s="24">
        <v>7</v>
      </c>
      <c r="H7" s="25">
        <v>7</v>
      </c>
      <c r="I7" s="25"/>
      <c r="J7" s="56" t="s">
        <v>210</v>
      </c>
    </row>
    <row r="8" spans="1:10" s="1" customFormat="1" ht="27" x14ac:dyDescent="0.3">
      <c r="A8" s="26" t="s">
        <v>215</v>
      </c>
      <c r="B8" s="26" t="s">
        <v>31</v>
      </c>
      <c r="C8" s="155" t="s">
        <v>105</v>
      </c>
      <c r="D8" s="23" t="s">
        <v>212</v>
      </c>
      <c r="E8" s="31" t="s">
        <v>59</v>
      </c>
      <c r="F8" s="23" t="s">
        <v>213</v>
      </c>
      <c r="G8" s="24">
        <v>3</v>
      </c>
      <c r="H8" s="25">
        <v>3</v>
      </c>
      <c r="I8" s="25"/>
      <c r="J8" s="56" t="s">
        <v>210</v>
      </c>
    </row>
    <row r="9" spans="1:10" s="1" customFormat="1" ht="27" x14ac:dyDescent="0.3">
      <c r="A9" s="26" t="s">
        <v>216</v>
      </c>
      <c r="B9" s="26" t="s">
        <v>31</v>
      </c>
      <c r="C9" s="31" t="s">
        <v>82</v>
      </c>
      <c r="D9" s="23" t="s">
        <v>212</v>
      </c>
      <c r="E9" s="31" t="s">
        <v>59</v>
      </c>
      <c r="F9" s="23" t="s">
        <v>213</v>
      </c>
      <c r="G9" s="24">
        <v>4</v>
      </c>
      <c r="H9" s="25">
        <v>4</v>
      </c>
      <c r="I9" s="25"/>
      <c r="J9" s="56" t="s">
        <v>210</v>
      </c>
    </row>
    <row r="10" spans="1:10" s="1" customFormat="1" ht="27" x14ac:dyDescent="0.3">
      <c r="A10" s="26" t="s">
        <v>217</v>
      </c>
      <c r="B10" s="26" t="s">
        <v>31</v>
      </c>
      <c r="C10" s="31" t="s">
        <v>189</v>
      </c>
      <c r="D10" s="23" t="s">
        <v>212</v>
      </c>
      <c r="E10" s="31" t="s">
        <v>59</v>
      </c>
      <c r="F10" s="23" t="s">
        <v>213</v>
      </c>
      <c r="G10" s="24">
        <v>2</v>
      </c>
      <c r="H10" s="25">
        <v>2</v>
      </c>
      <c r="I10" s="25"/>
      <c r="J10" s="56" t="s">
        <v>210</v>
      </c>
    </row>
    <row r="11" spans="1:10" s="1" customFormat="1" ht="27" x14ac:dyDescent="0.3">
      <c r="A11" s="26" t="s">
        <v>218</v>
      </c>
      <c r="B11" s="26" t="s">
        <v>31</v>
      </c>
      <c r="C11" s="31" t="s">
        <v>130</v>
      </c>
      <c r="D11" s="23" t="s">
        <v>212</v>
      </c>
      <c r="E11" s="31" t="s">
        <v>60</v>
      </c>
      <c r="F11" s="156" t="s">
        <v>51</v>
      </c>
      <c r="G11" s="31"/>
      <c r="H11" s="31"/>
      <c r="I11" s="31"/>
      <c r="J11" s="56" t="s">
        <v>219</v>
      </c>
    </row>
    <row r="12" spans="1:10" s="1" customFormat="1" ht="39.75" x14ac:dyDescent="0.3">
      <c r="A12" s="26" t="s">
        <v>220</v>
      </c>
      <c r="B12" s="26" t="s">
        <v>31</v>
      </c>
      <c r="C12" s="125" t="s">
        <v>221</v>
      </c>
      <c r="D12" s="35" t="s">
        <v>207</v>
      </c>
      <c r="E12" s="23" t="s">
        <v>60</v>
      </c>
      <c r="F12" s="23" t="s">
        <v>222</v>
      </c>
      <c r="G12" s="24">
        <v>8</v>
      </c>
      <c r="H12" s="25">
        <v>8</v>
      </c>
      <c r="I12" s="25"/>
      <c r="J12" s="56" t="s">
        <v>190</v>
      </c>
    </row>
    <row r="13" spans="1:10" x14ac:dyDescent="0.25">
      <c r="A13" s="142"/>
      <c r="B13" s="142"/>
      <c r="C13" s="142" t="s">
        <v>36</v>
      </c>
      <c r="D13" s="142"/>
      <c r="E13" s="142"/>
      <c r="F13" s="142"/>
      <c r="G13" s="143">
        <f>SUM(G5:G12)</f>
        <v>31</v>
      </c>
      <c r="H13" s="143">
        <f>SUM(H5:H12)</f>
        <v>31</v>
      </c>
      <c r="I13" s="143"/>
      <c r="J13" s="143"/>
    </row>
    <row r="17" spans="7:8" x14ac:dyDescent="0.25">
      <c r="G17" s="181"/>
      <c r="H17" s="181"/>
    </row>
    <row r="18" spans="7:8" x14ac:dyDescent="0.25">
      <c r="G18" s="181"/>
      <c r="H18" s="181"/>
    </row>
    <row r="19" spans="7:8" x14ac:dyDescent="0.25">
      <c r="G19" s="181"/>
      <c r="H19" s="181"/>
    </row>
    <row r="20" spans="7:8" x14ac:dyDescent="0.25">
      <c r="G20" s="181"/>
      <c r="H20" s="181"/>
    </row>
    <row r="22" spans="7:8" x14ac:dyDescent="0.25">
      <c r="G22" s="181"/>
      <c r="H22" s="181"/>
    </row>
  </sheetData>
  <mergeCells count="8">
    <mergeCell ref="G18:H18"/>
    <mergeCell ref="G19:H19"/>
    <mergeCell ref="G20:H20"/>
    <mergeCell ref="G22:H22"/>
    <mergeCell ref="A1:J1"/>
    <mergeCell ref="A2:J2"/>
    <mergeCell ref="A3:J3"/>
    <mergeCell ref="G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Temáticas</vt:lpstr>
      <vt:lpstr>1</vt:lpstr>
      <vt:lpstr>2</vt:lpstr>
      <vt:lpstr>3</vt:lpstr>
      <vt:lpstr>4</vt:lpstr>
      <vt:lpstr>5-2018</vt:lpstr>
      <vt:lpstr>6-2019</vt:lpstr>
      <vt:lpstr>7-2020</vt:lpstr>
      <vt:lpstr>8-2021</vt:lpstr>
      <vt:lpstr>9-2022</vt:lpstr>
      <vt:lpstr>10-2018</vt:lpstr>
      <vt:lpstr>11-2019</vt:lpstr>
      <vt:lpstr>12-2021</vt:lpstr>
      <vt:lpstr>13-2022</vt:lpstr>
      <vt:lpstr>14-2023</vt:lpstr>
      <vt:lpstr>15-2022</vt:lpstr>
      <vt:lpstr>16-2023</vt:lpstr>
      <vt:lpstr>17</vt:lpstr>
      <vt:lpstr>18-2018</vt:lpstr>
      <vt:lpstr>19-2019</vt:lpstr>
      <vt:lpstr>20-2020</vt:lpstr>
      <vt:lpstr>21-2021</vt:lpstr>
      <vt:lpstr>22-2022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Maria Loreto Durazo</dc:creator>
  <cp:keywords/>
  <dc:description/>
  <cp:lastModifiedBy>¿</cp:lastModifiedBy>
  <cp:revision/>
  <cp:lastPrinted>2023-04-11T17:32:19Z</cp:lastPrinted>
  <dcterms:created xsi:type="dcterms:W3CDTF">2022-06-03T20:40:38Z</dcterms:created>
  <dcterms:modified xsi:type="dcterms:W3CDTF">2023-04-17T18:19:31Z</dcterms:modified>
  <cp:category/>
  <cp:contentStatus/>
</cp:coreProperties>
</file>