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0490" windowHeight="7155"/>
  </bookViews>
  <sheets>
    <sheet name="INGRESO AFORO VEHICU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32" i="1" s="1"/>
  <c r="F10" i="1"/>
  <c r="H10" i="1"/>
  <c r="H32" i="1" s="1"/>
  <c r="I10" i="1"/>
  <c r="J10" i="1"/>
  <c r="D12" i="1"/>
  <c r="F12" i="1"/>
  <c r="J12" i="1" s="1"/>
  <c r="H12" i="1"/>
  <c r="I12" i="1"/>
  <c r="D14" i="1"/>
  <c r="F14" i="1"/>
  <c r="H14" i="1"/>
  <c r="I14" i="1"/>
  <c r="J14" i="1"/>
  <c r="D17" i="1"/>
  <c r="F17" i="1"/>
  <c r="J17" i="1" s="1"/>
  <c r="H17" i="1"/>
  <c r="I17" i="1"/>
  <c r="D20" i="1"/>
  <c r="F20" i="1"/>
  <c r="H20" i="1"/>
  <c r="I20" i="1"/>
  <c r="J20" i="1"/>
  <c r="D23" i="1"/>
  <c r="F23" i="1"/>
  <c r="J23" i="1" s="1"/>
  <c r="H23" i="1"/>
  <c r="I23" i="1"/>
  <c r="D26" i="1"/>
  <c r="F26" i="1"/>
  <c r="H26" i="1"/>
  <c r="I26" i="1"/>
  <c r="J26" i="1"/>
  <c r="D29" i="1"/>
  <c r="F29" i="1"/>
  <c r="J29" i="1" s="1"/>
  <c r="H29" i="1"/>
  <c r="I29" i="1"/>
  <c r="C32" i="1"/>
  <c r="E32" i="1"/>
  <c r="G32" i="1"/>
  <c r="I32" i="1"/>
  <c r="J32" i="1" l="1"/>
  <c r="F32" i="1"/>
</calcChain>
</file>

<file path=xl/sharedStrings.xml><?xml version="1.0" encoding="utf-8"?>
<sst xmlns="http://schemas.openxmlformats.org/spreadsheetml/2006/main" count="35" uniqueCount="29">
  <si>
    <t xml:space="preserve">*  Estas tarifas incluyen I.V.A. </t>
  </si>
  <si>
    <t>TOTALES</t>
  </si>
  <si>
    <t>(CAMIONES DE 7 A 9 EJES)</t>
  </si>
  <si>
    <t>TARIFA C7-C8-C9</t>
  </si>
  <si>
    <t>(CAMIONES DE 5 A 6 EJES)</t>
  </si>
  <si>
    <t>TARIFA C5-C6</t>
  </si>
  <si>
    <t xml:space="preserve"> </t>
  </si>
  <si>
    <t>(CAMIONES DE 2 A 4 EJES)</t>
  </si>
  <si>
    <t>TARIFA C2-C3-C4</t>
  </si>
  <si>
    <t>(AUTOBUSES DE 2 A 4 EJES)</t>
  </si>
  <si>
    <t>TARIFA B2-B3-B4</t>
  </si>
  <si>
    <t>(AUTOS CON REMOLQUE 2 EJES)</t>
  </si>
  <si>
    <t>TARIFA A4</t>
  </si>
  <si>
    <t>(AUTOS CON REMOLQUE 1 EJE)</t>
  </si>
  <si>
    <t>TARIFA  A3</t>
  </si>
  <si>
    <t>TARIFA A2 (AUTOS)</t>
  </si>
  <si>
    <t>TARIFA M (MOTOCICLETAS)</t>
  </si>
  <si>
    <t>INGRESO</t>
  </si>
  <si>
    <t>AFORO</t>
  </si>
  <si>
    <t>ABRIL - JUNIO</t>
  </si>
  <si>
    <t>TOTAL</t>
  </si>
  <si>
    <t>JUNIO</t>
  </si>
  <si>
    <t>MAYO</t>
  </si>
  <si>
    <t>ABRIL</t>
  </si>
  <si>
    <t>TARIFA</t>
  </si>
  <si>
    <t>CATEGORIA DE TARIFAS</t>
  </si>
  <si>
    <t>AFORO E INGRESO DEL 01 DE ABRIL AL 30 DE JUNIO  DE 2022</t>
  </si>
  <si>
    <t>FIDEICOMISO PUENTE COLORADO</t>
  </si>
  <si>
    <t>GOBIERNO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</si>
</sst>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10" fontId="0" fillId="0" borderId="0" xfId="2" applyNumberFormat="1" applyFont="1"/>
    <xf numFmtId="3" fontId="1" fillId="0" borderId="0" xfId="1" applyNumberFormat="1"/>
    <xf numFmtId="0" fontId="1" fillId="0" borderId="0" xfId="1" applyFont="1"/>
    <xf numFmtId="1" fontId="1" fillId="0" borderId="1" xfId="1" applyNumberFormat="1" applyBorder="1"/>
    <xf numFmtId="1" fontId="1" fillId="0" borderId="2" xfId="1" applyNumberFormat="1" applyBorder="1"/>
    <xf numFmtId="1" fontId="1" fillId="0" borderId="3" xfId="1" applyNumberFormat="1" applyBorder="1"/>
    <xf numFmtId="0" fontId="1" fillId="0" borderId="4" xfId="1" applyBorder="1"/>
    <xf numFmtId="0" fontId="1" fillId="0" borderId="5" xfId="1" applyBorder="1"/>
    <xf numFmtId="3" fontId="2" fillId="0" borderId="6" xfId="1" applyNumberFormat="1" applyFont="1" applyBorder="1"/>
    <xf numFmtId="3" fontId="2" fillId="0" borderId="7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4" fillId="0" borderId="8" xfId="1" applyFont="1" applyBorder="1"/>
    <xf numFmtId="0" fontId="3" fillId="0" borderId="9" xfId="1" applyFont="1" applyBorder="1"/>
    <xf numFmtId="3" fontId="5" fillId="0" borderId="6" xfId="1" applyNumberFormat="1" applyFont="1" applyBorder="1"/>
    <xf numFmtId="3" fontId="4" fillId="0" borderId="7" xfId="1" applyNumberFormat="1" applyFont="1" applyBorder="1"/>
    <xf numFmtId="3" fontId="4" fillId="0" borderId="6" xfId="1" applyNumberFormat="1" applyFont="1" applyBorder="1"/>
    <xf numFmtId="3" fontId="4" fillId="0" borderId="0" xfId="1" applyNumberFormat="1" applyFont="1" applyBorder="1"/>
    <xf numFmtId="0" fontId="1" fillId="0" borderId="9" xfId="1" applyBorder="1"/>
    <xf numFmtId="0" fontId="4" fillId="0" borderId="9" xfId="1" applyFont="1" applyBorder="1"/>
    <xf numFmtId="4" fontId="4" fillId="0" borderId="8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4" fillId="0" borderId="8" xfId="3" applyNumberFormat="1" applyFont="1" applyBorder="1" applyAlignment="1">
      <alignment horizontal="center" vertical="center"/>
    </xf>
    <xf numFmtId="0" fontId="1" fillId="0" borderId="10" xfId="1" applyBorder="1"/>
    <xf numFmtId="0" fontId="1" fillId="0" borderId="11" xfId="1" applyBorder="1"/>
    <xf numFmtId="0" fontId="4" fillId="0" borderId="10" xfId="1" applyFont="1" applyBorder="1"/>
    <xf numFmtId="0" fontId="4" fillId="0" borderId="11" xfId="1" applyFont="1" applyBorder="1"/>
    <xf numFmtId="0" fontId="4" fillId="0" borderId="12" xfId="1" applyFont="1" applyBorder="1"/>
    <xf numFmtId="0" fontId="1" fillId="0" borderId="13" xfId="1" applyBorder="1"/>
    <xf numFmtId="0" fontId="1" fillId="0" borderId="14" xfId="1" applyBorder="1"/>
    <xf numFmtId="0" fontId="5" fillId="1" borderId="1" xfId="1" applyFont="1" applyFill="1" applyBorder="1" applyAlignment="1">
      <alignment horizontal="center"/>
    </xf>
    <xf numFmtId="0" fontId="5" fillId="1" borderId="4" xfId="1" applyFont="1" applyFill="1" applyBorder="1" applyAlignment="1">
      <alignment horizontal="center"/>
    </xf>
    <xf numFmtId="0" fontId="2" fillId="1" borderId="1" xfId="1" applyFont="1" applyFill="1" applyBorder="1" applyAlignment="1">
      <alignment horizontal="center" vertical="center"/>
    </xf>
    <xf numFmtId="0" fontId="2" fillId="1" borderId="2" xfId="1" applyFont="1" applyFill="1" applyBorder="1" applyAlignment="1">
      <alignment horizontal="center" vertical="center"/>
    </xf>
    <xf numFmtId="0" fontId="2" fillId="1" borderId="15" xfId="1" applyFont="1" applyFill="1" applyBorder="1" applyAlignment="1">
      <alignment horizontal="center"/>
    </xf>
    <xf numFmtId="0" fontId="2" fillId="1" borderId="16" xfId="1" applyFont="1" applyFill="1" applyBorder="1" applyAlignment="1">
      <alignment horizontal="center"/>
    </xf>
    <xf numFmtId="0" fontId="2" fillId="1" borderId="15" xfId="1" applyFont="1" applyFill="1" applyBorder="1" applyAlignment="1">
      <alignment horizontal="center" vertical="center"/>
    </xf>
    <xf numFmtId="0" fontId="2" fillId="1" borderId="16" xfId="1" applyFont="1" applyFill="1" applyBorder="1" applyAlignment="1">
      <alignment horizontal="center" vertical="center"/>
    </xf>
    <xf numFmtId="0" fontId="2" fillId="1" borderId="6" xfId="1" applyFont="1" applyFill="1" applyBorder="1" applyAlignment="1">
      <alignment horizontal="center" vertical="center"/>
    </xf>
    <xf numFmtId="0" fontId="2" fillId="1" borderId="7" xfId="1" applyFont="1" applyFill="1" applyBorder="1" applyAlignment="1">
      <alignment horizontal="center" vertical="center"/>
    </xf>
    <xf numFmtId="0" fontId="2" fillId="1" borderId="10" xfId="1" applyFont="1" applyFill="1" applyBorder="1" applyAlignment="1">
      <alignment horizontal="center"/>
    </xf>
    <xf numFmtId="0" fontId="2" fillId="1" borderId="14" xfId="1" applyFont="1" applyFill="1" applyBorder="1" applyAlignment="1">
      <alignment horizontal="center"/>
    </xf>
    <xf numFmtId="0" fontId="2" fillId="1" borderId="10" xfId="1" applyFont="1" applyFill="1" applyBorder="1" applyAlignment="1">
      <alignment horizontal="center" vertical="center"/>
    </xf>
    <xf numFmtId="0" fontId="2" fillId="1" borderId="14" xfId="1" applyFont="1" applyFill="1" applyBorder="1" applyAlignment="1">
      <alignment horizontal="center" vertical="center"/>
    </xf>
    <xf numFmtId="0" fontId="2" fillId="1" borderId="11" xfId="1" applyFont="1" applyFill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</cellXfs>
  <cellStyles count="4">
    <cellStyle name="Millares 2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10" sqref="C10"/>
    </sheetView>
  </sheetViews>
  <sheetFormatPr baseColWidth="10" defaultRowHeight="15" x14ac:dyDescent="0.25"/>
  <cols>
    <col min="1" max="1" width="24.28515625" style="1" customWidth="1"/>
    <col min="2" max="2" width="10.5703125" style="1" customWidth="1"/>
    <col min="3" max="3" width="10.28515625" style="1" customWidth="1"/>
    <col min="4" max="5" width="10.5703125" style="1" customWidth="1"/>
    <col min="6" max="6" width="11.140625" style="1" customWidth="1"/>
    <col min="7" max="7" width="11.42578125" style="1"/>
    <col min="8" max="8" width="10.85546875" style="1" customWidth="1"/>
    <col min="9" max="9" width="10.42578125" style="1" customWidth="1"/>
    <col min="10" max="10" width="10.85546875" style="1" customWidth="1"/>
    <col min="11" max="16384" width="11.42578125" style="1"/>
  </cols>
  <sheetData>
    <row r="1" spans="1:10" ht="18.75" x14ac:dyDescent="0.3">
      <c r="A1" s="49" t="s">
        <v>28</v>
      </c>
    </row>
    <row r="2" spans="1:10" ht="15.75" x14ac:dyDescent="0.25">
      <c r="A2" s="48" t="s">
        <v>27</v>
      </c>
    </row>
    <row r="4" spans="1:10" x14ac:dyDescent="0.25">
      <c r="A4" s="47" t="s">
        <v>26</v>
      </c>
    </row>
    <row r="5" spans="1:10" ht="15.75" thickBot="1" x14ac:dyDescent="0.3"/>
    <row r="6" spans="1:10" x14ac:dyDescent="0.25">
      <c r="A6" s="46" t="s">
        <v>25</v>
      </c>
      <c r="B6" s="44" t="s">
        <v>24</v>
      </c>
      <c r="C6" s="45" t="s">
        <v>23</v>
      </c>
      <c r="D6" s="44"/>
      <c r="E6" s="45" t="s">
        <v>22</v>
      </c>
      <c r="F6" s="44"/>
      <c r="G6" s="45" t="s">
        <v>21</v>
      </c>
      <c r="H6" s="44"/>
      <c r="I6" s="43" t="s">
        <v>20</v>
      </c>
      <c r="J6" s="42"/>
    </row>
    <row r="7" spans="1:10" x14ac:dyDescent="0.25">
      <c r="A7" s="41"/>
      <c r="B7" s="40"/>
      <c r="C7" s="39"/>
      <c r="D7" s="38"/>
      <c r="E7" s="39"/>
      <c r="F7" s="38"/>
      <c r="G7" s="39"/>
      <c r="H7" s="38"/>
      <c r="I7" s="37" t="s">
        <v>19</v>
      </c>
      <c r="J7" s="36"/>
    </row>
    <row r="8" spans="1:10" ht="15.75" thickBot="1" x14ac:dyDescent="0.3">
      <c r="A8" s="35"/>
      <c r="B8" s="34"/>
      <c r="C8" s="33" t="s">
        <v>18</v>
      </c>
      <c r="D8" s="32" t="s">
        <v>17</v>
      </c>
      <c r="E8" s="33" t="s">
        <v>18</v>
      </c>
      <c r="F8" s="32" t="s">
        <v>17</v>
      </c>
      <c r="G8" s="33" t="s">
        <v>18</v>
      </c>
      <c r="H8" s="32" t="s">
        <v>17</v>
      </c>
      <c r="I8" s="33" t="s">
        <v>18</v>
      </c>
      <c r="J8" s="32" t="s">
        <v>17</v>
      </c>
    </row>
    <row r="9" spans="1:10" ht="8.25" customHeight="1" x14ac:dyDescent="0.25">
      <c r="A9" s="31"/>
      <c r="B9" s="30"/>
      <c r="C9" s="28"/>
      <c r="D9" s="29"/>
      <c r="E9" s="28"/>
      <c r="F9" s="27"/>
      <c r="G9" s="28"/>
      <c r="H9" s="27"/>
      <c r="I9" s="26"/>
      <c r="J9" s="25"/>
    </row>
    <row r="10" spans="1:10" x14ac:dyDescent="0.25">
      <c r="A10" s="21" t="s">
        <v>16</v>
      </c>
      <c r="B10" s="24">
        <v>6</v>
      </c>
      <c r="C10" s="17">
        <v>595</v>
      </c>
      <c r="D10" s="19">
        <f>C10*$B$10</f>
        <v>3570</v>
      </c>
      <c r="E10" s="17">
        <v>696</v>
      </c>
      <c r="F10" s="18">
        <f>E10*$B$10</f>
        <v>4176</v>
      </c>
      <c r="G10" s="17">
        <v>343</v>
      </c>
      <c r="H10" s="18">
        <f>G10*$B$10</f>
        <v>2058</v>
      </c>
      <c r="I10" s="17">
        <f>SUM(G10+E10+C10)</f>
        <v>1634</v>
      </c>
      <c r="J10" s="18">
        <f>D10+F10+H10</f>
        <v>9804</v>
      </c>
    </row>
    <row r="11" spans="1:10" x14ac:dyDescent="0.25">
      <c r="A11" s="21"/>
      <c r="B11" s="14"/>
      <c r="C11" s="17"/>
      <c r="D11" s="19"/>
      <c r="E11" s="17"/>
      <c r="F11" s="18"/>
      <c r="G11" s="17"/>
      <c r="H11" s="18"/>
      <c r="I11" s="17"/>
      <c r="J11" s="18"/>
    </row>
    <row r="12" spans="1:10" x14ac:dyDescent="0.25">
      <c r="A12" s="21" t="s">
        <v>15</v>
      </c>
      <c r="B12" s="23">
        <v>13</v>
      </c>
      <c r="C12" s="17">
        <v>200314</v>
      </c>
      <c r="D12" s="19">
        <f>C12*$B$12</f>
        <v>2604082</v>
      </c>
      <c r="E12" s="17">
        <v>188131</v>
      </c>
      <c r="F12" s="18">
        <f>E12*$B$12</f>
        <v>2445703</v>
      </c>
      <c r="G12" s="17">
        <v>174717</v>
      </c>
      <c r="H12" s="18">
        <f>G12*$B$12</f>
        <v>2271321</v>
      </c>
      <c r="I12" s="17">
        <f>SUM(G12+E12+C12)</f>
        <v>563162</v>
      </c>
      <c r="J12" s="16">
        <f>D12+F12+H12</f>
        <v>7321106</v>
      </c>
    </row>
    <row r="13" spans="1:10" x14ac:dyDescent="0.25">
      <c r="A13" s="21"/>
      <c r="B13" s="23"/>
      <c r="C13" s="17"/>
      <c r="D13" s="19"/>
      <c r="E13" s="17"/>
      <c r="F13" s="18"/>
      <c r="G13" s="17"/>
      <c r="H13" s="18"/>
      <c r="I13" s="17"/>
      <c r="J13" s="16"/>
    </row>
    <row r="14" spans="1:10" x14ac:dyDescent="0.25">
      <c r="A14" s="21" t="s">
        <v>14</v>
      </c>
      <c r="B14" s="23">
        <v>20</v>
      </c>
      <c r="C14" s="17">
        <v>965</v>
      </c>
      <c r="D14" s="19">
        <f>C14*$B$14</f>
        <v>19300</v>
      </c>
      <c r="E14" s="17">
        <v>813</v>
      </c>
      <c r="F14" s="18">
        <f>E14*$B$14</f>
        <v>16260</v>
      </c>
      <c r="G14" s="17">
        <v>685</v>
      </c>
      <c r="H14" s="18">
        <f>G14*$B$14</f>
        <v>13700</v>
      </c>
      <c r="I14" s="17">
        <f>SUM(G14+E14+C14)</f>
        <v>2463</v>
      </c>
      <c r="J14" s="16">
        <f>D14+F14+H14</f>
        <v>49260</v>
      </c>
    </row>
    <row r="15" spans="1:10" x14ac:dyDescent="0.25">
      <c r="A15" s="21" t="s">
        <v>13</v>
      </c>
      <c r="B15" s="22"/>
      <c r="C15" s="17"/>
      <c r="D15" s="19"/>
      <c r="E15" s="17"/>
      <c r="F15" s="18"/>
      <c r="G15" s="17"/>
      <c r="H15" s="18"/>
      <c r="I15" s="17"/>
      <c r="J15" s="16"/>
    </row>
    <row r="16" spans="1:10" x14ac:dyDescent="0.25">
      <c r="A16" s="20"/>
      <c r="B16" s="22"/>
      <c r="C16" s="17"/>
      <c r="D16" s="19"/>
      <c r="E16" s="17"/>
      <c r="F16" s="18"/>
      <c r="G16" s="17"/>
      <c r="H16" s="18"/>
      <c r="I16" s="17"/>
      <c r="J16" s="16"/>
    </row>
    <row r="17" spans="1:10" x14ac:dyDescent="0.25">
      <c r="A17" s="21" t="s">
        <v>12</v>
      </c>
      <c r="B17" s="22">
        <v>27</v>
      </c>
      <c r="C17" s="17">
        <v>1255</v>
      </c>
      <c r="D17" s="19">
        <f>C17*$B$17</f>
        <v>33885</v>
      </c>
      <c r="E17" s="17">
        <v>900</v>
      </c>
      <c r="F17" s="18">
        <f>E17*$B$17</f>
        <v>24300</v>
      </c>
      <c r="G17" s="17">
        <v>744</v>
      </c>
      <c r="H17" s="18">
        <f>G17*$B$17</f>
        <v>20088</v>
      </c>
      <c r="I17" s="17">
        <f>SUM(G17+E17+C17)</f>
        <v>2899</v>
      </c>
      <c r="J17" s="16">
        <f>D17+F17+H17</f>
        <v>78273</v>
      </c>
    </row>
    <row r="18" spans="1:10" x14ac:dyDescent="0.25">
      <c r="A18" s="21" t="s">
        <v>11</v>
      </c>
      <c r="B18" s="22"/>
      <c r="C18" s="17"/>
      <c r="D18" s="19"/>
      <c r="E18" s="17"/>
      <c r="F18" s="18"/>
      <c r="G18" s="17"/>
      <c r="H18" s="18"/>
      <c r="I18" s="17"/>
      <c r="J18" s="16"/>
    </row>
    <row r="19" spans="1:10" x14ac:dyDescent="0.25">
      <c r="A19" s="20"/>
      <c r="B19" s="22"/>
      <c r="C19" s="17"/>
      <c r="D19" s="19"/>
      <c r="E19" s="17"/>
      <c r="F19" s="18"/>
      <c r="G19" s="17"/>
      <c r="H19" s="18"/>
      <c r="I19" s="17"/>
      <c r="J19" s="16"/>
    </row>
    <row r="20" spans="1:10" x14ac:dyDescent="0.25">
      <c r="A20" s="21" t="s">
        <v>10</v>
      </c>
      <c r="B20" s="22">
        <v>25</v>
      </c>
      <c r="C20" s="17">
        <v>10637</v>
      </c>
      <c r="D20" s="19">
        <f>C20*$B$20</f>
        <v>265925</v>
      </c>
      <c r="E20" s="17">
        <v>10375</v>
      </c>
      <c r="F20" s="18">
        <f>E20*$B$20</f>
        <v>259375</v>
      </c>
      <c r="G20" s="17">
        <v>9812</v>
      </c>
      <c r="H20" s="18">
        <f>G20*$B$20</f>
        <v>245300</v>
      </c>
      <c r="I20" s="17">
        <f>SUM(G20+E20+C20)</f>
        <v>30824</v>
      </c>
      <c r="J20" s="16">
        <f>D20+F20+H20</f>
        <v>770600</v>
      </c>
    </row>
    <row r="21" spans="1:10" x14ac:dyDescent="0.25">
      <c r="A21" s="21" t="s">
        <v>9</v>
      </c>
      <c r="B21" s="22"/>
      <c r="C21" s="17"/>
      <c r="D21" s="19"/>
      <c r="E21" s="17"/>
      <c r="F21" s="18"/>
      <c r="G21" s="17"/>
      <c r="H21" s="18"/>
      <c r="I21" s="17"/>
      <c r="J21" s="16"/>
    </row>
    <row r="22" spans="1:10" x14ac:dyDescent="0.25">
      <c r="A22" s="20"/>
      <c r="B22" s="22"/>
      <c r="C22" s="17"/>
      <c r="D22" s="19"/>
      <c r="E22" s="17"/>
      <c r="F22" s="18"/>
      <c r="G22" s="17"/>
      <c r="H22" s="18"/>
      <c r="I22" s="17"/>
      <c r="J22" s="16"/>
    </row>
    <row r="23" spans="1:10" x14ac:dyDescent="0.25">
      <c r="A23" s="21" t="s">
        <v>8</v>
      </c>
      <c r="B23" s="22">
        <v>25</v>
      </c>
      <c r="C23" s="17">
        <v>21739</v>
      </c>
      <c r="D23" s="19">
        <f>C23*$B$23</f>
        <v>543475</v>
      </c>
      <c r="E23" s="17">
        <v>22537</v>
      </c>
      <c r="F23" s="18">
        <f>E23*$B$23</f>
        <v>563425</v>
      </c>
      <c r="G23" s="17">
        <v>21904</v>
      </c>
      <c r="H23" s="18">
        <f>G23*$B$23</f>
        <v>547600</v>
      </c>
      <c r="I23" s="17">
        <f>SUM(G23+E23+C23)</f>
        <v>66180</v>
      </c>
      <c r="J23" s="16">
        <f>D23+F23+H23</f>
        <v>1654500</v>
      </c>
    </row>
    <row r="24" spans="1:10" x14ac:dyDescent="0.25">
      <c r="A24" s="21" t="s">
        <v>7</v>
      </c>
      <c r="B24" s="22"/>
      <c r="C24" s="17"/>
      <c r="D24" s="19"/>
      <c r="E24" s="17"/>
      <c r="F24" s="18"/>
      <c r="G24" s="17"/>
      <c r="H24" s="18"/>
      <c r="I24" s="17"/>
      <c r="J24" s="16"/>
    </row>
    <row r="25" spans="1:10" x14ac:dyDescent="0.25">
      <c r="A25" s="20" t="s">
        <v>6</v>
      </c>
      <c r="B25" s="22"/>
      <c r="C25" s="17"/>
      <c r="D25" s="19"/>
      <c r="E25" s="17"/>
      <c r="F25" s="18"/>
      <c r="G25" s="17"/>
      <c r="H25" s="18"/>
      <c r="I25" s="17"/>
      <c r="J25" s="16"/>
    </row>
    <row r="26" spans="1:10" x14ac:dyDescent="0.25">
      <c r="A26" s="21" t="s">
        <v>5</v>
      </c>
      <c r="B26" s="22">
        <v>58</v>
      </c>
      <c r="C26" s="17">
        <v>52231</v>
      </c>
      <c r="D26" s="19">
        <f>C26*$B$26</f>
        <v>3029398</v>
      </c>
      <c r="E26" s="17">
        <v>54223</v>
      </c>
      <c r="F26" s="18">
        <f>E26*$B$26</f>
        <v>3144934</v>
      </c>
      <c r="G26" s="17">
        <v>51601</v>
      </c>
      <c r="H26" s="18">
        <f>G26*$B$26</f>
        <v>2992858</v>
      </c>
      <c r="I26" s="17">
        <f>SUM(G26+E26+C26)</f>
        <v>158055</v>
      </c>
      <c r="J26" s="16">
        <f>D26+F26+H26</f>
        <v>9167190</v>
      </c>
    </row>
    <row r="27" spans="1:10" x14ac:dyDescent="0.25">
      <c r="A27" s="21" t="s">
        <v>4</v>
      </c>
      <c r="B27" s="22"/>
      <c r="C27" s="17"/>
      <c r="D27" s="19"/>
      <c r="E27" s="17"/>
      <c r="F27" s="18"/>
      <c r="G27" s="17"/>
      <c r="H27" s="18"/>
      <c r="I27" s="17"/>
      <c r="J27" s="16"/>
    </row>
    <row r="28" spans="1:10" x14ac:dyDescent="0.25">
      <c r="A28" s="20"/>
      <c r="B28" s="22"/>
      <c r="C28" s="17"/>
      <c r="D28" s="19"/>
      <c r="E28" s="17"/>
      <c r="F28" s="18"/>
      <c r="G28" s="17"/>
      <c r="H28" s="18"/>
      <c r="I28" s="17"/>
      <c r="J28" s="16"/>
    </row>
    <row r="29" spans="1:10" x14ac:dyDescent="0.25">
      <c r="A29" s="21" t="s">
        <v>3</v>
      </c>
      <c r="B29" s="22">
        <v>95</v>
      </c>
      <c r="C29" s="17">
        <v>12892</v>
      </c>
      <c r="D29" s="19">
        <f>C29*$B$29</f>
        <v>1224740</v>
      </c>
      <c r="E29" s="17">
        <v>15074</v>
      </c>
      <c r="F29" s="18">
        <f>E29*$B$29</f>
        <v>1432030</v>
      </c>
      <c r="G29" s="17">
        <v>14022</v>
      </c>
      <c r="H29" s="18">
        <f>G29*$B$29</f>
        <v>1332090</v>
      </c>
      <c r="I29" s="17">
        <f>SUM(G29+E29+C29)</f>
        <v>41988</v>
      </c>
      <c r="J29" s="16">
        <f>D29+F29+H29</f>
        <v>3988860</v>
      </c>
    </row>
    <row r="30" spans="1:10" x14ac:dyDescent="0.25">
      <c r="A30" s="21" t="s">
        <v>2</v>
      </c>
      <c r="B30" s="14"/>
      <c r="C30" s="17"/>
      <c r="D30" s="19"/>
      <c r="E30" s="17"/>
      <c r="F30" s="18"/>
      <c r="G30" s="17"/>
      <c r="H30" s="18"/>
      <c r="I30" s="17"/>
      <c r="J30" s="16"/>
    </row>
    <row r="31" spans="1:10" x14ac:dyDescent="0.25">
      <c r="A31" s="20"/>
      <c r="B31" s="14"/>
      <c r="C31" s="17"/>
      <c r="D31" s="19"/>
      <c r="E31" s="17"/>
      <c r="F31" s="18"/>
      <c r="G31" s="17"/>
      <c r="H31" s="18"/>
      <c r="I31" s="17"/>
      <c r="J31" s="16"/>
    </row>
    <row r="32" spans="1:10" x14ac:dyDescent="0.25">
      <c r="A32" s="15" t="s">
        <v>1</v>
      </c>
      <c r="B32" s="14"/>
      <c r="C32" s="13">
        <f>SUM(C10:C31)</f>
        <v>300628</v>
      </c>
      <c r="D32" s="12">
        <f>SUM(D10:D31)</f>
        <v>7724375</v>
      </c>
      <c r="E32" s="13">
        <f>SUM(E10:E31)</f>
        <v>292749</v>
      </c>
      <c r="F32" s="12">
        <f>SUM(F10:F31)</f>
        <v>7890203</v>
      </c>
      <c r="G32" s="13">
        <f>SUM(G10:G31)</f>
        <v>273828</v>
      </c>
      <c r="H32" s="12">
        <f>SUM(H10:H31)</f>
        <v>7425015</v>
      </c>
      <c r="I32" s="11">
        <f>SUM(I10:I31)</f>
        <v>867205</v>
      </c>
      <c r="J32" s="10">
        <f>SUM(J10:J31)</f>
        <v>23039593</v>
      </c>
    </row>
    <row r="33" spans="1:10" ht="15.75" thickBot="1" x14ac:dyDescent="0.3">
      <c r="A33" s="9"/>
      <c r="B33" s="8"/>
      <c r="C33" s="6"/>
      <c r="D33" s="7"/>
      <c r="E33" s="6"/>
      <c r="F33" s="5"/>
      <c r="G33" s="6"/>
      <c r="H33" s="5"/>
      <c r="I33" s="6"/>
      <c r="J33" s="5"/>
    </row>
    <row r="36" spans="1:10" x14ac:dyDescent="0.25">
      <c r="A36" s="4" t="s">
        <v>0</v>
      </c>
    </row>
    <row r="37" spans="1:10" x14ac:dyDescent="0.25">
      <c r="D37" s="3"/>
      <c r="E37" s="3"/>
      <c r="F37" s="3"/>
      <c r="G37" s="3"/>
      <c r="H37" s="3"/>
    </row>
    <row r="38" spans="1:10" x14ac:dyDescent="0.25">
      <c r="D38" s="3"/>
      <c r="F38" s="3"/>
      <c r="H38" s="3"/>
    </row>
    <row r="39" spans="1:10" x14ac:dyDescent="0.25">
      <c r="D39" s="2"/>
      <c r="F39" s="2"/>
      <c r="H39" s="2"/>
    </row>
  </sheetData>
  <mergeCells count="7">
    <mergeCell ref="I6:J6"/>
    <mergeCell ref="I7:J7"/>
    <mergeCell ref="G6:H7"/>
    <mergeCell ref="A6:A8"/>
    <mergeCell ref="B6:B8"/>
    <mergeCell ref="C6:D7"/>
    <mergeCell ref="E6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 AFORO VEHICULAR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2022-09-27T18:13:54Z</dcterms:created>
  <dcterms:modified xsi:type="dcterms:W3CDTF">2022-09-27T18:14:11Z</dcterms:modified>
</cp:coreProperties>
</file>